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9D4C8AE2-3013-4F59-B3AB-745047A67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1" l="1"/>
  <c r="AA33" i="1"/>
  <c r="W29" i="1"/>
  <c r="W28" i="1" s="1"/>
  <c r="AA28" i="1" s="1"/>
  <c r="AA29" i="1" l="1"/>
</calcChain>
</file>

<file path=xl/sharedStrings.xml><?xml version="1.0" encoding="utf-8"?>
<sst xmlns="http://schemas.openxmlformats.org/spreadsheetml/2006/main" count="854" uniqueCount="82">
  <si>
    <t>פירוט תרומת אפיקי ההשקעה לתשואה הכוללת</t>
  </si>
  <si>
    <t>מור קופות גמל בע"מ</t>
  </si>
  <si>
    <t xml:space="preserve">12533 60 אלפא מור תגמולים-לבני 50 עד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</si>
  <si>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</si>
  <si>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</si>
  <si>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</si>
  <si>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</si>
  <si>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</si>
  <si>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</si>
  <si>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</si>
  <si>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</si>
  <si>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</si>
  <si>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</si>
  <si>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</si>
  <si>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</si>
  <si>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</si>
  <si>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</si>
  <si>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</si>
  <si>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</si>
  <si>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</si>
  <si>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</si>
  <si>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</si>
  <si>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</si>
  <si>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</si>
  <si>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</si>
  <si>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</si>
  <si>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</si>
  <si>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</si>
  <si>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</si>
  <si>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</si>
  <si>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</si>
  <si>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</si>
  <si>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</si>
  <si>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>0%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</si>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</sst>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0" fontId="0" fillId="0" borderId="0" xfId="1" applyNumberFormat="1" applyFont="1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7" fontId="0" fillId="0" borderId="2" xfId="0" applyNumberFormat="1" applyBorder="1"/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1333501</xdr:colOff>
      <xdr:row>0</xdr:row>
      <xdr:rowOff>71437</xdr:rowOff>
    </xdr:from>
    <xdr:to>
      <xdr:col>12</xdr:col>
      <xdr:colOff>166688</xdr:colOff>
      <xdr:row>2</xdr:row>
      <xdr:rowOff>66675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C055681-A79F-4CC3-654A-30891B38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554249" y="71437"/>
          <a:ext cx="333375" cy="32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1313E7-41F7-4964-BD66-CF7217764CD6}" name="TitleRegion1.b5.z34.1" displayName="TitleRegion1.b5.z34.1" ref="B5:Z34" totalsRowShown="0" headerRowDxfId="0">
  <autoFilter ref="B5:Z34" xr:uid="{371313E7-41F7-4964-BD66-CF7217764C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623E1EB0-FA16-4DC0-9565-20603CB830C3}" name="אפיקי השקעה:"/>
    <tableColumn id="2" xr3:uid="{3D258908-197F-4EF4-8BBC-B21D1BB32322}" name="התרומה לתשואה ינואר 2024"/>
    <tableColumn id="3" xr3:uid="{259A83B9-ADF8-4B79-892B-E2AA9BF2D9B6}" name="שיעור מסך הנכסים ינואר 2024"/>
    <tableColumn id="4" xr3:uid="{0AD48154-1DDF-433B-86E5-36BA72D521E1}" name="התרומה לתשואה פברואר 2024"/>
    <tableColumn id="5" xr3:uid="{574FD0E7-D9FB-4CDD-BD85-FD727483637A}" name="שיעור מסך הנכסים פברואר 2024"/>
    <tableColumn id="6" xr3:uid="{383962E1-D965-4825-9148-3AE0A465DA54}" name="התרומה לתשואה מרץ 2024"/>
    <tableColumn id="7" xr3:uid="{8FAB2DC4-230B-41A5-85E4-7EC94E1E14F6}" name="שיעור מסך הנכסים מרץ 2024"/>
    <tableColumn id="8" xr3:uid="{09993FA7-231C-4097-85A1-6324A1EE1271}" name="התרומה לתשואה אפריל 2024"/>
    <tableColumn id="9" xr3:uid="{02E2F834-17EB-46B3-92C6-EE3CC1EA7C5B}" name="שיעור מסך הנכסים אפריל 2024"/>
    <tableColumn id="10" xr3:uid="{BE35AC72-4D56-4C91-8915-FC07B6509DD0}" name="התרומה לתשואה מאי 2024"/>
    <tableColumn id="11" xr3:uid="{C08C38A8-E720-4FEE-B9BF-8C014EBB2943}" name="שיעור מסך הנכסים מאי 2024"/>
    <tableColumn id="12" xr3:uid="{B5A5372B-3B71-4F3E-8FB2-7D059FB165B9}" name="התרומה לתשואה יוני 2024"/>
    <tableColumn id="13" xr3:uid="{DA4B6660-F5F4-4729-9B87-75C24672EE3F}" name="שיעור מסך הנכסים יוני 2024"/>
    <tableColumn id="14" xr3:uid="{D66480A3-7DC5-4F8A-B8A6-B66A91A303F7}" name="התרומה לתשואה יולי 2024"/>
    <tableColumn id="15" xr3:uid="{9D144C6A-1E5A-4F19-846E-CB6F87614672}" name="שיעור מסך הנכסים יולי 2024"/>
    <tableColumn id="16" xr3:uid="{3D3C4F4F-5780-4AB0-A69D-FD12A15DEFCD}" name="התרומה לתשואה אוגוסט 2024"/>
    <tableColumn id="17" xr3:uid="{46C6D6CE-43A4-4336-8A49-2254B8EF6CC5}" name="שיעור מסך הנכסים אוגוסט 2024"/>
    <tableColumn id="18" xr3:uid="{70E4176E-52BF-4253-A65F-67FBC0593F5C}" name="התרומה לתשואה ספטמבר 2024"/>
    <tableColumn id="19" xr3:uid="{73211916-D117-4AB6-88B3-DDF911F9E474}" name="שיעור מסך הנכסים ספטמבר 2024"/>
    <tableColumn id="20" xr3:uid="{9933CB8E-43E3-429E-9678-14AD5C39D1EC}" name="התרומה לתשואה אוקטובר 2024"/>
    <tableColumn id="21" xr3:uid="{36E6B55F-4103-4DDE-B43C-957AABDD2D70}" name="שיעור מסך הנכסים אוקטובר 2024"/>
    <tableColumn id="22" xr3:uid="{F526BB28-8430-497A-8BA9-61C496ADDF6D}" name="התרומה לתשואה נובמבר 2024"/>
    <tableColumn id="23" xr3:uid="{D5CDFE18-4163-40A2-8503-6494FD888BC5}" name="שיעור מסך הנכסים נובמבר 2024"/>
    <tableColumn id="24" xr3:uid="{84D0DEE7-B73C-4A7A-8577-07BA271479F2}" name="התרומה לתשואה דצמבר 2024"/>
    <tableColumn id="25" xr3:uid="{F872DBD1-CCBD-44C3-A2F9-DF4729055C1E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125D3D-DDE0-4285-8CC3-693538BB79CF}" name="TitleRegion1.b36.z65.2" displayName="TitleRegion1.b36.z65.2" ref="B36:Z65" totalsRowShown="0">
  <autoFilter ref="B36:Z65" xr:uid="{8B125D3D-DDE0-4285-8CC3-693538BB79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4E3F8F42-92E8-4908-9B9B-2FFB7BC75869}" name="נתונים מצטברים"/>
    <tableColumn id="2" xr3:uid="{012DD8D9-0438-42D3-A631-00C462AB4F21}" name="התרומה לתשואה ינואר-מרץ 2024"/>
    <tableColumn id="3" xr3:uid="{A6F6A749-7D53-45BF-9213-259450A93143}" name="שיעור מסך הנכסים ינואר-מרץ 2024"/>
    <tableColumn id="4" xr3:uid="{211802BC-AFA8-48EB-A069-86426903D3D5}" name="התרומה לתשואה ינואר-יוני  2024"/>
    <tableColumn id="5" xr3:uid="{4C1BDCF0-790C-40ED-8BC2-079118AA51BD}" name="שיעור מסך הנכסים ינואר-יוני 2024"/>
    <tableColumn id="6" xr3:uid="{FCF394C3-8CAB-49CC-B13D-DC90D257A884}" name="התרומה לתשואה ינואר-ספטמבר 2024"/>
    <tableColumn id="7" xr3:uid="{92EDDE39-0A85-4775-99E5-85BFE99E57C9}" name="שיעור מסך הנכסים ינואר-ספטמבר 2024"/>
    <tableColumn id="8" xr3:uid="{398B7BC1-B748-44C0-A2A6-CC20C5B1E3A5}" name="התרומה לתשואה ינואר-דצמבר 2024"/>
    <tableColumn id="9" xr3:uid="{A3D0352C-9579-411F-9DC9-3AD48B3F2ABD}" name="שיעור מסך הנכסים ינואר-דצמבר 2024"/>
    <tableColumn id="10" xr3:uid="{147A930A-DD78-4EFD-A13B-EED8427F51E7}" name="עמודה1"/>
    <tableColumn id="11" xr3:uid="{32961A5C-0D8A-4EFC-82E4-D4B8631CD83F}" name="עמודה2"/>
    <tableColumn id="12" xr3:uid="{44180926-8E4C-4D65-9B00-40E0CA1A7398}" name="עמודה3"/>
    <tableColumn id="13" xr3:uid="{6D688A99-2010-4CDA-A6C6-9D238BEE4DB5}" name="עמודה4"/>
    <tableColumn id="14" xr3:uid="{244DEDD7-CCAE-492A-8FD6-8E7D1A48F01F}" name="עמודה5"/>
    <tableColumn id="15" xr3:uid="{29F60C82-22CA-4F3B-BA41-8942FDD1D27B}" name="עמודה6"/>
    <tableColumn id="16" xr3:uid="{5571E516-FDB3-4E7A-834C-2DE77D85B9BE}" name="עמודה7"/>
    <tableColumn id="17" xr3:uid="{C7DAA6E8-6A4B-43B1-AAA1-23D9F50BE057}" name="עמודה8"/>
    <tableColumn id="18" xr3:uid="{4C93A58F-91A8-4D92-BE86-0629BBC0C108}" name="עמודה9"/>
    <tableColumn id="19" xr3:uid="{A8BED6EC-D7D3-4CF3-9731-E21224E0F6A1}" name="עמודה10"/>
    <tableColumn id="20" xr3:uid="{6F12A32C-3F86-4058-ADB0-C7C3400C9C4F}" name="עמודה11"/>
    <tableColumn id="21" xr3:uid="{2D192804-88DE-4CE9-A878-54F285D14B2E}" name="עמודה12"/>
    <tableColumn id="22" xr3:uid="{872B8ED3-E22C-4C35-8C65-9CC496B528A5}" name="עמודה13"/>
    <tableColumn id="23" xr3:uid="{54C25872-DEE4-4A80-8CF8-11E45E9C4C27}" name="עמודה14"/>
    <tableColumn id="24" xr3:uid="{7A339818-4498-497F-8239-613016CB9F6B}" name="עמודה15"/>
    <tableColumn id="25" xr3:uid="{8A1896AD-D73A-45CE-AF1F-2CDDEA934907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7" activePane="bottomRight" state="frozen"/>
      <selection pane="topRight" activeCell="C1" sqref="C1"/>
      <selection pane="bottomLeft" activeCell="A6" sqref="A6"/>
      <selection pane="bottomRight" activeCell="R53" sqref="R53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5" customWidth="1"/>
    <col min="7" max="8" width="27.7109375" bestFit="1" customWidth="1"/>
    <col min="9" max="10" width="26.42578125" bestFit="1" customWidth="1"/>
    <col min="11" max="11" width="21.5703125" customWidth="1"/>
    <col min="12" max="12" width="22.5703125" customWidth="1"/>
    <col min="13" max="13" width="21" customWidth="1"/>
    <col min="14" max="14" width="22.140625" customWidth="1"/>
    <col min="15" max="15" width="21.28515625" customWidth="1"/>
    <col min="16" max="16" width="22.28515625" customWidth="1"/>
    <col min="17" max="17" width="23.85546875" customWidth="1"/>
    <col min="18" max="18" width="25" customWidth="1"/>
    <col min="19" max="19" width="24.7109375" customWidth="1"/>
    <col min="20" max="20" width="25.7109375" customWidth="1"/>
    <col min="21" max="21" width="24.42578125" customWidth="1"/>
    <col min="22" max="22" width="25.42578125" customWidth="1"/>
    <col min="23" max="23" width="23.42578125" customWidth="1"/>
    <col min="24" max="24" width="24.42578125" customWidth="1"/>
    <col min="25" max="25" width="23.140625" customWidth="1"/>
    <col min="26" max="26" width="24.140625" customWidth="1"/>
  </cols>
  <sheetData>
    <row r="1" spans="1:26" ht="12.75" customHeight="1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5"/>
      <c r="B6" s="2" t="s">
        <v>29</v>
      </c>
      <c r="C6" s="3">
        <v>8.0000000000000004E-4</v>
      </c>
      <c r="D6" s="4">
        <v>0.14349999999999999</v>
      </c>
      <c r="E6" s="3">
        <v>-1E-4</v>
      </c>
      <c r="F6" s="4">
        <v>0.1283</v>
      </c>
      <c r="G6" s="3">
        <v>4.0000000000000002E-4</v>
      </c>
      <c r="H6" s="4">
        <v>0.13700000000000001</v>
      </c>
      <c r="I6" s="3">
        <v>-3.5770000000000002E-4</v>
      </c>
      <c r="J6" s="4">
        <v>0.1222</v>
      </c>
      <c r="K6" s="3">
        <v>6.9999999999999999E-4</v>
      </c>
      <c r="L6" s="4">
        <v>0.13300000000000001</v>
      </c>
      <c r="M6" s="3">
        <v>-6.9999999999999999E-4</v>
      </c>
      <c r="N6" s="4">
        <v>0.14180000000000001</v>
      </c>
      <c r="O6" s="3">
        <v>1.4430000000000001E-4</v>
      </c>
      <c r="P6" s="4">
        <v>0.15959999999999999</v>
      </c>
      <c r="Q6" s="20" t="s">
        <v>65</v>
      </c>
      <c r="R6" s="4">
        <v>0.1527</v>
      </c>
      <c r="S6" s="3">
        <v>8.9999999999999998E-4</v>
      </c>
      <c r="T6" s="4">
        <v>0.16089999999999999</v>
      </c>
      <c r="U6" s="3">
        <v>-5.0000000000000001E-4</v>
      </c>
      <c r="V6" s="4">
        <v>0.17100000000000001</v>
      </c>
      <c r="W6" s="3">
        <v>-1E-3</v>
      </c>
      <c r="X6" s="4">
        <v>0.17510000000000001</v>
      </c>
      <c r="Y6" s="3">
        <v>7.4999999999999997E-3</v>
      </c>
      <c r="Z6" s="4">
        <v>0.1779</v>
      </c>
    </row>
    <row r="7" spans="1:26" ht="12.75" customHeight="1" x14ac:dyDescent="0.2">
      <c r="A7" s="15"/>
      <c r="B7" s="5" t="s">
        <v>30</v>
      </c>
      <c r="C7" s="3">
        <v>2.0000000000000001E-4</v>
      </c>
      <c r="D7" s="4">
        <v>0.17949999999999999</v>
      </c>
      <c r="E7" s="3">
        <v>-8.0000000000000004E-4</v>
      </c>
      <c r="F7" s="4">
        <v>0.18690000000000001</v>
      </c>
      <c r="G7" s="3">
        <v>2.3E-3</v>
      </c>
      <c r="H7" s="4">
        <v>0.1956</v>
      </c>
      <c r="I7" s="3">
        <v>5.2800000000000004E-4</v>
      </c>
      <c r="J7" s="4">
        <v>0.2094</v>
      </c>
      <c r="K7" s="3">
        <v>-3.5000000000000001E-3</v>
      </c>
      <c r="L7" s="4">
        <v>0.20100000000000001</v>
      </c>
      <c r="M7" s="3">
        <v>4.4000000000000003E-3</v>
      </c>
      <c r="N7" s="4">
        <v>0.19750000000000001</v>
      </c>
      <c r="O7" s="3">
        <v>7.1940000000000003E-4</v>
      </c>
      <c r="P7" s="4">
        <v>0.19209999999999999</v>
      </c>
      <c r="Q7" s="3">
        <v>-2E-3</v>
      </c>
      <c r="R7" s="4">
        <v>0.19350000000000001</v>
      </c>
      <c r="S7" s="3">
        <v>4.8999999999999998E-3</v>
      </c>
      <c r="T7" s="4">
        <v>0.19309999999999999</v>
      </c>
      <c r="U7" s="3">
        <v>-1E-4</v>
      </c>
      <c r="V7" s="4">
        <v>0.188</v>
      </c>
      <c r="W7" s="3">
        <v>4.4999999999999997E-3</v>
      </c>
      <c r="X7" s="4">
        <v>0.1827</v>
      </c>
      <c r="Y7" s="3">
        <v>-5.1999999999999998E-3</v>
      </c>
      <c r="Z7" s="4">
        <v>0.17829999999999999</v>
      </c>
    </row>
    <row r="8" spans="1:26" ht="12.75" customHeight="1" x14ac:dyDescent="0.2">
      <c r="A8" s="15"/>
      <c r="B8" s="5" t="s">
        <v>31</v>
      </c>
      <c r="C8" s="20" t="s">
        <v>65</v>
      </c>
      <c r="D8" s="4">
        <v>5.9999999999999995E-4</v>
      </c>
      <c r="E8" s="20" t="s">
        <v>65</v>
      </c>
      <c r="F8" s="4">
        <v>1E-3</v>
      </c>
      <c r="G8" s="20" t="s">
        <v>65</v>
      </c>
      <c r="H8" s="4">
        <v>1E-3</v>
      </c>
      <c r="I8" s="20" t="s">
        <v>65</v>
      </c>
      <c r="J8" s="4">
        <v>1E-3</v>
      </c>
      <c r="K8" s="20" t="s">
        <v>65</v>
      </c>
      <c r="L8" s="4">
        <v>1E-3</v>
      </c>
      <c r="M8" s="20" t="s">
        <v>65</v>
      </c>
      <c r="N8" s="4">
        <v>1E-3</v>
      </c>
      <c r="O8" s="20" t="s">
        <v>65</v>
      </c>
      <c r="P8" s="4">
        <v>1E-3</v>
      </c>
      <c r="Q8" s="20" t="s">
        <v>65</v>
      </c>
      <c r="R8" s="4">
        <v>1E-3</v>
      </c>
      <c r="S8" s="20" t="s">
        <v>65</v>
      </c>
      <c r="T8" s="4">
        <v>1E-3</v>
      </c>
      <c r="U8" s="20" t="s">
        <v>65</v>
      </c>
      <c r="V8" s="4">
        <v>4.0000000000000002E-4</v>
      </c>
      <c r="W8" s="20" t="s">
        <v>65</v>
      </c>
      <c r="X8" s="4">
        <v>1E-4</v>
      </c>
      <c r="Y8" s="20" t="s">
        <v>65</v>
      </c>
      <c r="Z8" s="4">
        <v>1E-4</v>
      </c>
    </row>
    <row r="9" spans="1:26" ht="12.75" customHeight="1" x14ac:dyDescent="0.2">
      <c r="A9" s="15"/>
      <c r="B9" s="5" t="s">
        <v>32</v>
      </c>
      <c r="C9" s="3">
        <v>1.4E-3</v>
      </c>
      <c r="D9" s="6" t="s">
        <v>33</v>
      </c>
      <c r="E9" s="20" t="s">
        <v>65</v>
      </c>
      <c r="F9" s="6" t="s">
        <v>33</v>
      </c>
      <c r="G9" s="20" t="s">
        <v>65</v>
      </c>
      <c r="H9" s="6" t="s">
        <v>33</v>
      </c>
      <c r="I9" s="20" t="s">
        <v>65</v>
      </c>
      <c r="J9" s="6" t="s">
        <v>33</v>
      </c>
      <c r="K9" s="20" t="s">
        <v>65</v>
      </c>
      <c r="L9" s="6" t="s">
        <v>33</v>
      </c>
      <c r="M9" s="3">
        <v>-1E-4</v>
      </c>
      <c r="N9" s="6" t="s">
        <v>33</v>
      </c>
      <c r="O9" s="3">
        <v>1.19E-5</v>
      </c>
      <c r="P9" s="6" t="s">
        <v>33</v>
      </c>
      <c r="Q9" s="20" t="s">
        <v>65</v>
      </c>
      <c r="R9" s="6" t="s">
        <v>33</v>
      </c>
      <c r="S9" s="20" t="s">
        <v>65</v>
      </c>
      <c r="T9" s="6" t="s">
        <v>33</v>
      </c>
      <c r="U9" s="3">
        <v>0</v>
      </c>
      <c r="V9" s="4">
        <v>0</v>
      </c>
      <c r="W9" s="3">
        <v>0</v>
      </c>
      <c r="X9" s="4">
        <v>0</v>
      </c>
      <c r="Y9" s="3">
        <v>0</v>
      </c>
      <c r="Z9" s="4">
        <v>0</v>
      </c>
    </row>
    <row r="10" spans="1:26" ht="12.75" customHeight="1" x14ac:dyDescent="0.2">
      <c r="A10" s="15"/>
      <c r="B10" s="5" t="s">
        <v>34</v>
      </c>
      <c r="C10" s="3">
        <v>8.0000000000000004E-4</v>
      </c>
      <c r="D10" s="4">
        <v>0.24879999999999999</v>
      </c>
      <c r="E10" s="3">
        <v>2.9999999999999997E-4</v>
      </c>
      <c r="F10" s="4">
        <v>0.25629999999999997</v>
      </c>
      <c r="G10" s="3">
        <v>1.1999999999999999E-3</v>
      </c>
      <c r="H10" s="4">
        <v>0.25829999999999997</v>
      </c>
      <c r="I10" s="3">
        <v>-6.2449999999999995E-4</v>
      </c>
      <c r="J10" s="4">
        <v>0.25459999999999999</v>
      </c>
      <c r="K10" s="3">
        <v>-1E-3</v>
      </c>
      <c r="L10" s="4">
        <v>0.25330000000000003</v>
      </c>
      <c r="M10" s="3">
        <v>1.1999999999999999E-3</v>
      </c>
      <c r="N10" s="4">
        <v>0.25259999999999999</v>
      </c>
      <c r="O10" s="3">
        <v>2.2496999999999999E-3</v>
      </c>
      <c r="P10" s="4">
        <v>0.2437</v>
      </c>
      <c r="Q10" s="3">
        <v>8.0000000000000004E-4</v>
      </c>
      <c r="R10" s="4">
        <v>0.2442</v>
      </c>
      <c r="S10" s="3">
        <v>4.3E-3</v>
      </c>
      <c r="T10" s="4">
        <v>0.24149999999999999</v>
      </c>
      <c r="U10" s="3">
        <v>-3.0000000000000001E-3</v>
      </c>
      <c r="V10" s="4">
        <v>0.2356</v>
      </c>
      <c r="W10" s="3">
        <v>1.1999999999999999E-3</v>
      </c>
      <c r="X10" s="4">
        <v>0.23130000000000001</v>
      </c>
      <c r="Y10" s="3">
        <v>1.4E-3</v>
      </c>
      <c r="Z10" s="4">
        <v>0.23039999999999999</v>
      </c>
    </row>
    <row r="11" spans="1:26" ht="12.75" customHeight="1" x14ac:dyDescent="0.2">
      <c r="A11" s="15"/>
      <c r="B11" s="5" t="s">
        <v>35</v>
      </c>
      <c r="C11" s="3">
        <v>-8.9999999999999998E-4</v>
      </c>
      <c r="D11" s="4">
        <v>1.03E-2</v>
      </c>
      <c r="E11" s="3">
        <v>1E-4</v>
      </c>
      <c r="F11" s="4">
        <v>1.04E-2</v>
      </c>
      <c r="G11" s="3">
        <v>-1E-4</v>
      </c>
      <c r="H11" s="4">
        <v>1.1299999999999999E-2</v>
      </c>
      <c r="I11" s="20" t="s">
        <v>65</v>
      </c>
      <c r="J11" s="4">
        <v>1.0999999999999999E-2</v>
      </c>
      <c r="K11" s="20" t="s">
        <v>65</v>
      </c>
      <c r="L11" s="4">
        <v>1.0999999999999999E-2</v>
      </c>
      <c r="M11" s="3">
        <v>2.9999999999999997E-4</v>
      </c>
      <c r="N11" s="4">
        <v>1.09E-2</v>
      </c>
      <c r="O11" s="3">
        <v>2.542E-4</v>
      </c>
      <c r="P11" s="4">
        <v>1.12E-2</v>
      </c>
      <c r="Q11" s="20" t="s">
        <v>65</v>
      </c>
      <c r="R11" s="4">
        <v>1.1599999999999999E-2</v>
      </c>
      <c r="S11" s="3">
        <v>1E-4</v>
      </c>
      <c r="T11" s="4">
        <v>1.1599999999999999E-2</v>
      </c>
      <c r="U11" s="3">
        <v>4.0000000000000002E-4</v>
      </c>
      <c r="V11" s="4">
        <v>1.3299999999999999E-2</v>
      </c>
      <c r="W11" s="3">
        <v>2.0000000000000001E-4</v>
      </c>
      <c r="X11" s="4">
        <v>1.3599999999999999E-2</v>
      </c>
      <c r="Y11" s="3">
        <v>-4.0000000000000002E-4</v>
      </c>
      <c r="Z11" s="4">
        <v>1.38E-2</v>
      </c>
    </row>
    <row r="12" spans="1:26" ht="12.75" customHeight="1" x14ac:dyDescent="0.2">
      <c r="A12" s="15"/>
      <c r="B12" s="5" t="s">
        <v>36</v>
      </c>
      <c r="C12" s="3">
        <v>-2.0000000000000001E-4</v>
      </c>
      <c r="D12" s="4">
        <v>0.19239999999999999</v>
      </c>
      <c r="E12" s="3">
        <v>5.3E-3</v>
      </c>
      <c r="F12" s="4">
        <v>0.19670000000000001</v>
      </c>
      <c r="G12" s="3">
        <v>8.0999999999999996E-3</v>
      </c>
      <c r="H12" s="4">
        <v>0.20100000000000001</v>
      </c>
      <c r="I12" s="3">
        <v>5.1215000000000002E-3</v>
      </c>
      <c r="J12" s="4">
        <v>0.2011</v>
      </c>
      <c r="K12" s="3">
        <v>-5.0000000000000001E-3</v>
      </c>
      <c r="L12" s="4">
        <v>0.1991</v>
      </c>
      <c r="M12" s="3">
        <v>-2.52E-2</v>
      </c>
      <c r="N12" s="4">
        <v>0.1908</v>
      </c>
      <c r="O12" s="3">
        <v>3.6545000000000002E-3</v>
      </c>
      <c r="P12" s="4">
        <v>0.19089999999999999</v>
      </c>
      <c r="Q12" s="3">
        <v>1.24E-2</v>
      </c>
      <c r="R12" s="4">
        <v>0.1893</v>
      </c>
      <c r="S12" s="3">
        <v>4.5999999999999999E-3</v>
      </c>
      <c r="T12" s="4">
        <v>0.183</v>
      </c>
      <c r="U12" s="3">
        <v>1.8800000000000001E-2</v>
      </c>
      <c r="V12" s="4">
        <v>0.18429999999999999</v>
      </c>
      <c r="W12" s="3">
        <v>7.9000000000000008E-3</v>
      </c>
      <c r="X12" s="4">
        <v>0.19139999999999999</v>
      </c>
      <c r="Y12" s="3">
        <v>-1.9E-3</v>
      </c>
      <c r="Z12" s="4">
        <v>0.19769999999999999</v>
      </c>
    </row>
    <row r="13" spans="1:26" ht="12.75" customHeight="1" x14ac:dyDescent="0.2">
      <c r="A13" s="15"/>
      <c r="B13" s="5" t="s">
        <v>37</v>
      </c>
      <c r="C13" s="20" t="s">
        <v>65</v>
      </c>
      <c r="D13" s="6" t="s">
        <v>33</v>
      </c>
      <c r="E13" s="20" t="s">
        <v>65</v>
      </c>
      <c r="F13" s="6" t="s">
        <v>33</v>
      </c>
      <c r="G13" s="20" t="s">
        <v>65</v>
      </c>
      <c r="H13" s="6" t="s">
        <v>33</v>
      </c>
      <c r="I13" s="20" t="s">
        <v>65</v>
      </c>
      <c r="J13" s="6" t="s">
        <v>33</v>
      </c>
      <c r="K13" s="20" t="s">
        <v>65</v>
      </c>
      <c r="L13" s="6" t="s">
        <v>33</v>
      </c>
      <c r="M13" s="20" t="s">
        <v>65</v>
      </c>
      <c r="N13" s="6" t="s">
        <v>33</v>
      </c>
      <c r="O13" s="20" t="s">
        <v>65</v>
      </c>
      <c r="P13" s="6" t="s">
        <v>33</v>
      </c>
      <c r="Q13" s="20" t="s">
        <v>65</v>
      </c>
      <c r="R13" s="6" t="s">
        <v>33</v>
      </c>
      <c r="S13" s="20" t="s">
        <v>65</v>
      </c>
      <c r="T13" s="6" t="s">
        <v>33</v>
      </c>
      <c r="U13" s="20" t="s">
        <v>65</v>
      </c>
      <c r="V13" s="4">
        <v>0</v>
      </c>
      <c r="W13" s="3">
        <v>1E-4</v>
      </c>
      <c r="X13" s="4">
        <v>1E-4</v>
      </c>
      <c r="Y13" s="3">
        <v>0</v>
      </c>
      <c r="Z13" s="4">
        <v>1E-4</v>
      </c>
    </row>
    <row r="14" spans="1:26" ht="12.75" customHeight="1" x14ac:dyDescent="0.2">
      <c r="A14" s="15"/>
      <c r="B14" s="5" t="s">
        <v>38</v>
      </c>
      <c r="C14" s="20" t="s">
        <v>65</v>
      </c>
      <c r="D14" s="4">
        <v>2.5999999999999999E-3</v>
      </c>
      <c r="E14" s="20" t="s">
        <v>65</v>
      </c>
      <c r="F14" s="4">
        <v>2.5999999999999999E-3</v>
      </c>
      <c r="G14" s="20" t="s">
        <v>65</v>
      </c>
      <c r="H14" s="4">
        <v>2.5000000000000001E-3</v>
      </c>
      <c r="I14" s="20" t="s">
        <v>65</v>
      </c>
      <c r="J14" s="4">
        <v>2.5999999999999999E-3</v>
      </c>
      <c r="K14" s="3">
        <v>1E-4</v>
      </c>
      <c r="L14" s="4">
        <v>2.5999999999999999E-3</v>
      </c>
      <c r="M14" s="20" t="s">
        <v>65</v>
      </c>
      <c r="N14" s="4">
        <v>2.5999999999999999E-3</v>
      </c>
      <c r="O14" s="3">
        <v>4.5000000000000001E-6</v>
      </c>
      <c r="P14" s="4">
        <v>2.5000000000000001E-3</v>
      </c>
      <c r="Q14" s="20" t="s">
        <v>65</v>
      </c>
      <c r="R14" s="4">
        <v>2.5999999999999999E-3</v>
      </c>
      <c r="S14" s="20" t="s">
        <v>65</v>
      </c>
      <c r="T14" s="4">
        <v>2.5999999999999999E-3</v>
      </c>
      <c r="U14" s="3">
        <v>0</v>
      </c>
      <c r="V14" s="4">
        <v>2.5999999999999999E-3</v>
      </c>
      <c r="W14" s="3">
        <v>0</v>
      </c>
      <c r="X14" s="4">
        <v>2.5999999999999999E-3</v>
      </c>
      <c r="Y14" s="3">
        <v>1E-4</v>
      </c>
      <c r="Z14" s="4">
        <v>2.5999999999999999E-3</v>
      </c>
    </row>
    <row r="15" spans="1:26" ht="12.75" customHeight="1" x14ac:dyDescent="0.2">
      <c r="A15" s="15"/>
      <c r="B15" s="5" t="s">
        <v>39</v>
      </c>
      <c r="C15" s="3">
        <v>-5.9999999999999995E-4</v>
      </c>
      <c r="D15" s="4">
        <v>8.6199999999999999E-2</v>
      </c>
      <c r="E15" s="3">
        <v>-1.6999999999999999E-3</v>
      </c>
      <c r="F15" s="4">
        <v>8.5199999999999998E-2</v>
      </c>
      <c r="G15" s="3">
        <v>3.0999999999999999E-3</v>
      </c>
      <c r="H15" s="4">
        <v>8.48E-2</v>
      </c>
      <c r="I15" s="3">
        <v>-2.0303999999999999E-3</v>
      </c>
      <c r="J15" s="4">
        <v>8.9499999999999996E-2</v>
      </c>
      <c r="K15" s="3">
        <v>5.0000000000000001E-4</v>
      </c>
      <c r="L15" s="4">
        <v>8.9300000000000004E-2</v>
      </c>
      <c r="M15" s="3">
        <v>-1.6999999999999999E-3</v>
      </c>
      <c r="N15" s="4">
        <v>9.1600000000000001E-2</v>
      </c>
      <c r="O15" s="3">
        <v>2.967E-4</v>
      </c>
      <c r="P15" s="4">
        <v>9.0300000000000005E-2</v>
      </c>
      <c r="Q15" s="3">
        <v>-8.0000000000000004E-4</v>
      </c>
      <c r="R15" s="4">
        <v>9.2999999999999999E-2</v>
      </c>
      <c r="S15" s="3">
        <v>8.2000000000000007E-3</v>
      </c>
      <c r="T15" s="4">
        <v>9.4E-2</v>
      </c>
      <c r="U15" s="3">
        <v>-7.3000000000000001E-3</v>
      </c>
      <c r="V15" s="4">
        <v>9.3600000000000003E-2</v>
      </c>
      <c r="W15" s="3">
        <v>-1E-3</v>
      </c>
      <c r="X15" s="4">
        <v>9.2600000000000002E-2</v>
      </c>
      <c r="Y15" s="3">
        <v>6.1999999999999998E-3</v>
      </c>
      <c r="Z15" s="4">
        <v>9.0700000000000003E-2</v>
      </c>
    </row>
    <row r="16" spans="1:26" ht="12.75" customHeight="1" x14ac:dyDescent="0.2">
      <c r="A16" s="15"/>
      <c r="B16" s="5" t="s">
        <v>40</v>
      </c>
      <c r="C16" s="20" t="s">
        <v>65</v>
      </c>
      <c r="D16" s="4">
        <v>6.8999999999999999E-3</v>
      </c>
      <c r="E16" s="20" t="s">
        <v>65</v>
      </c>
      <c r="F16" s="4">
        <v>6.7000000000000002E-3</v>
      </c>
      <c r="G16" s="3">
        <v>-2.0000000000000001E-4</v>
      </c>
      <c r="H16" s="4">
        <v>6.7999999999999996E-3</v>
      </c>
      <c r="I16" s="3">
        <v>1.76E-4</v>
      </c>
      <c r="J16" s="4">
        <v>6.7999999999999996E-3</v>
      </c>
      <c r="K16" s="3">
        <v>-1E-4</v>
      </c>
      <c r="L16" s="4">
        <v>6.4999999999999997E-3</v>
      </c>
      <c r="M16" s="3">
        <v>-4.0000000000000002E-4</v>
      </c>
      <c r="N16" s="4">
        <v>6.4000000000000003E-3</v>
      </c>
      <c r="O16" s="3">
        <v>-1.8199999999999999E-5</v>
      </c>
      <c r="P16" s="4">
        <v>6.1000000000000004E-3</v>
      </c>
      <c r="Q16" s="20" t="s">
        <v>65</v>
      </c>
      <c r="R16" s="4">
        <v>6.1000000000000004E-3</v>
      </c>
      <c r="S16" s="20" t="s">
        <v>65</v>
      </c>
      <c r="T16" s="4">
        <v>6.1000000000000004E-3</v>
      </c>
      <c r="U16" s="3">
        <v>0</v>
      </c>
      <c r="V16" s="4">
        <v>6.0000000000000001E-3</v>
      </c>
      <c r="W16" s="3">
        <v>-2.0000000000000001E-4</v>
      </c>
      <c r="X16" s="4">
        <v>5.7999999999999996E-3</v>
      </c>
      <c r="Y16" s="3">
        <v>0</v>
      </c>
      <c r="Z16" s="4">
        <v>5.7999999999999996E-3</v>
      </c>
    </row>
    <row r="17" spans="1:27" ht="12.75" customHeight="1" x14ac:dyDescent="0.2">
      <c r="A17" s="15"/>
      <c r="B17" s="5" t="s">
        <v>41</v>
      </c>
      <c r="C17" s="3">
        <v>1.4E-3</v>
      </c>
      <c r="D17" s="4">
        <v>8.6E-3</v>
      </c>
      <c r="E17" s="3">
        <v>1.8800000000000001E-2</v>
      </c>
      <c r="F17" s="4">
        <v>1.26E-2</v>
      </c>
      <c r="G17" s="3">
        <v>7.7000000000000002E-3</v>
      </c>
      <c r="H17" s="4">
        <v>1E-3</v>
      </c>
      <c r="I17" s="3">
        <v>-1.32205E-2</v>
      </c>
      <c r="J17" s="4">
        <v>-6.9999999999999999E-4</v>
      </c>
      <c r="K17" s="3">
        <v>1.89E-2</v>
      </c>
      <c r="L17" s="4">
        <v>5.0000000000000001E-4</v>
      </c>
      <c r="M17" s="3">
        <v>2.9600000000000001E-2</v>
      </c>
      <c r="N17" s="4">
        <v>1E-3</v>
      </c>
      <c r="O17" s="3">
        <v>5.1533999999999998E-3</v>
      </c>
      <c r="P17" s="4">
        <v>5.0000000000000001E-4</v>
      </c>
      <c r="Q17" s="3">
        <v>-1.6000000000000001E-3</v>
      </c>
      <c r="R17" s="4">
        <v>5.0000000000000001E-4</v>
      </c>
      <c r="S17" s="3">
        <v>-8.3000000000000001E-3</v>
      </c>
      <c r="T17" s="4">
        <v>1E-3</v>
      </c>
      <c r="U17" s="3">
        <v>-5.3E-3</v>
      </c>
      <c r="V17" s="4">
        <v>1.2999999999999999E-3</v>
      </c>
      <c r="W17" s="3">
        <v>8.3000000000000001E-3</v>
      </c>
      <c r="X17" s="4">
        <v>8.9999999999999998E-4</v>
      </c>
      <c r="Y17" s="3">
        <v>-6.6E-3</v>
      </c>
      <c r="Z17" s="4">
        <v>-5.0000000000000001E-4</v>
      </c>
    </row>
    <row r="18" spans="1:27" ht="12.75" customHeight="1" x14ac:dyDescent="0.2">
      <c r="A18" s="15"/>
      <c r="B18" s="5" t="s">
        <v>42</v>
      </c>
      <c r="C18" s="20" t="s">
        <v>65</v>
      </c>
      <c r="D18" s="6" t="s">
        <v>33</v>
      </c>
      <c r="E18" s="20" t="s">
        <v>65</v>
      </c>
      <c r="F18" s="6" t="s">
        <v>33</v>
      </c>
      <c r="G18" s="20" t="s">
        <v>65</v>
      </c>
      <c r="H18" s="6" t="s">
        <v>33</v>
      </c>
      <c r="I18" s="20" t="s">
        <v>65</v>
      </c>
      <c r="J18" s="6" t="s">
        <v>33</v>
      </c>
      <c r="K18" s="20" t="s">
        <v>65</v>
      </c>
      <c r="L18" s="6" t="s">
        <v>33</v>
      </c>
      <c r="M18" s="20" t="s">
        <v>65</v>
      </c>
      <c r="N18" s="6" t="s">
        <v>33</v>
      </c>
      <c r="O18" s="20" t="s">
        <v>65</v>
      </c>
      <c r="P18" s="6" t="s">
        <v>33</v>
      </c>
      <c r="Q18" s="20" t="s">
        <v>65</v>
      </c>
      <c r="R18" s="6" t="s">
        <v>33</v>
      </c>
      <c r="S18" s="20" t="s">
        <v>65</v>
      </c>
      <c r="T18" s="6" t="s">
        <v>33</v>
      </c>
      <c r="U18" s="20" t="s">
        <v>65</v>
      </c>
      <c r="V18" s="4">
        <v>0</v>
      </c>
      <c r="W18" s="20" t="s">
        <v>65</v>
      </c>
      <c r="X18" s="4">
        <v>0</v>
      </c>
      <c r="Y18" s="20" t="s">
        <v>65</v>
      </c>
      <c r="Z18" s="4">
        <v>0</v>
      </c>
    </row>
    <row r="19" spans="1:27" ht="12.75" customHeight="1" x14ac:dyDescent="0.2">
      <c r="A19" s="15"/>
      <c r="B19" s="5" t="s">
        <v>43</v>
      </c>
      <c r="C19" s="20" t="s">
        <v>65</v>
      </c>
      <c r="D19" s="6" t="s">
        <v>33</v>
      </c>
      <c r="E19" s="20" t="s">
        <v>65</v>
      </c>
      <c r="F19" s="6" t="s">
        <v>33</v>
      </c>
      <c r="G19" s="20" t="s">
        <v>65</v>
      </c>
      <c r="H19" s="6" t="s">
        <v>33</v>
      </c>
      <c r="I19" s="3">
        <v>1.3579999999999999E-4</v>
      </c>
      <c r="J19" s="6" t="s">
        <v>33</v>
      </c>
      <c r="K19" s="20" t="s">
        <v>65</v>
      </c>
      <c r="L19" s="6" t="s">
        <v>33</v>
      </c>
      <c r="M19" s="20" t="s">
        <v>65</v>
      </c>
      <c r="N19" s="6" t="s">
        <v>33</v>
      </c>
      <c r="O19" s="3">
        <v>6.7899999999999997E-5</v>
      </c>
      <c r="P19" s="6" t="s">
        <v>33</v>
      </c>
      <c r="Q19" s="3">
        <v>-1E-4</v>
      </c>
      <c r="R19" s="6" t="s">
        <v>33</v>
      </c>
      <c r="S19" s="3">
        <v>6.9999999999999999E-4</v>
      </c>
      <c r="T19" s="6" t="s">
        <v>33</v>
      </c>
      <c r="U19" s="3">
        <v>1E-4</v>
      </c>
      <c r="V19" s="4">
        <v>0</v>
      </c>
      <c r="W19" s="3">
        <v>0</v>
      </c>
      <c r="X19" s="4">
        <v>0</v>
      </c>
      <c r="Y19" s="3">
        <v>-1E-4</v>
      </c>
      <c r="Z19" s="4">
        <v>0</v>
      </c>
    </row>
    <row r="20" spans="1:27" ht="12.75" customHeight="1" x14ac:dyDescent="0.2">
      <c r="A20" s="15"/>
      <c r="B20" s="5" t="s">
        <v>44</v>
      </c>
      <c r="C20" s="3">
        <v>1.8E-3</v>
      </c>
      <c r="D20" s="4">
        <v>6.7699999999999996E-2</v>
      </c>
      <c r="E20" s="3">
        <v>-1E-4</v>
      </c>
      <c r="F20" s="4">
        <v>6.8199999999999997E-2</v>
      </c>
      <c r="G20" s="3">
        <v>1E-3</v>
      </c>
      <c r="H20" s="4">
        <v>6.83E-2</v>
      </c>
      <c r="I20" s="3">
        <v>-6.9269999999999998E-4</v>
      </c>
      <c r="J20" s="4">
        <v>6.9800000000000001E-2</v>
      </c>
      <c r="K20" s="3">
        <v>2.0000000000000001E-4</v>
      </c>
      <c r="L20" s="4">
        <v>7.0000000000000007E-2</v>
      </c>
      <c r="M20" s="3">
        <v>-1E-4</v>
      </c>
      <c r="N20" s="4">
        <v>6.9900000000000004E-2</v>
      </c>
      <c r="O20" s="3">
        <v>9.3130000000000003E-4</v>
      </c>
      <c r="P20" s="4">
        <v>7.0300000000000001E-2</v>
      </c>
      <c r="Q20" s="3">
        <v>-1E-4</v>
      </c>
      <c r="R20" s="4">
        <v>7.1199999999999999E-2</v>
      </c>
      <c r="S20" s="3">
        <v>6.9999999999999999E-4</v>
      </c>
      <c r="T20" s="4">
        <v>7.1199999999999999E-2</v>
      </c>
      <c r="U20" s="3">
        <v>-4.0000000000000002E-4</v>
      </c>
      <c r="V20" s="4">
        <v>7.0199999999999999E-2</v>
      </c>
      <c r="W20" s="3">
        <v>0</v>
      </c>
      <c r="X20" s="4">
        <v>7.0900000000000005E-2</v>
      </c>
      <c r="Y20" s="3">
        <v>2.3999999999999998E-3</v>
      </c>
      <c r="Z20" s="4">
        <v>7.1499999999999994E-2</v>
      </c>
    </row>
    <row r="21" spans="1:27" ht="12.75" customHeight="1" x14ac:dyDescent="0.2">
      <c r="A21" s="15"/>
      <c r="B21" s="5" t="s">
        <v>45</v>
      </c>
      <c r="C21" s="3">
        <v>1E-4</v>
      </c>
      <c r="D21" s="6" t="s">
        <v>33</v>
      </c>
      <c r="E21" s="20" t="s">
        <v>65</v>
      </c>
      <c r="F21" s="6" t="s">
        <v>33</v>
      </c>
      <c r="G21" s="3">
        <v>1E-4</v>
      </c>
      <c r="H21" s="6" t="s">
        <v>33</v>
      </c>
      <c r="I21" s="20" t="s">
        <v>65</v>
      </c>
      <c r="J21" s="6" t="s">
        <v>33</v>
      </c>
      <c r="K21" s="20" t="s">
        <v>65</v>
      </c>
      <c r="L21" s="6" t="s">
        <v>33</v>
      </c>
      <c r="M21" s="20" t="s">
        <v>65</v>
      </c>
      <c r="N21" s="6" t="s">
        <v>33</v>
      </c>
      <c r="O21" s="20" t="s">
        <v>65</v>
      </c>
      <c r="P21" s="6" t="s">
        <v>33</v>
      </c>
      <c r="Q21" s="20" t="s">
        <v>65</v>
      </c>
      <c r="R21" s="6" t="s">
        <v>33</v>
      </c>
      <c r="S21" s="20" t="s">
        <v>65</v>
      </c>
      <c r="T21" s="6" t="s">
        <v>33</v>
      </c>
      <c r="U21" s="20" t="s">
        <v>65</v>
      </c>
      <c r="V21" s="4">
        <v>0</v>
      </c>
      <c r="W21" s="20" t="s">
        <v>65</v>
      </c>
      <c r="X21" s="4">
        <v>0</v>
      </c>
      <c r="Y21" s="3">
        <v>0</v>
      </c>
      <c r="Z21" s="4">
        <v>0</v>
      </c>
    </row>
    <row r="22" spans="1:27" ht="12.75" customHeight="1" x14ac:dyDescent="0.2">
      <c r="A22" s="15"/>
      <c r="B22" s="5" t="s">
        <v>46</v>
      </c>
      <c r="C22" s="20" t="s">
        <v>65</v>
      </c>
      <c r="D22" s="6" t="s">
        <v>33</v>
      </c>
      <c r="E22" s="20" t="s">
        <v>65</v>
      </c>
      <c r="F22" s="6" t="s">
        <v>33</v>
      </c>
      <c r="G22" s="20" t="s">
        <v>65</v>
      </c>
      <c r="H22" s="6" t="s">
        <v>33</v>
      </c>
      <c r="I22" s="20" t="s">
        <v>65</v>
      </c>
      <c r="J22" s="6" t="s">
        <v>33</v>
      </c>
      <c r="K22" s="20" t="s">
        <v>65</v>
      </c>
      <c r="L22" s="6" t="s">
        <v>33</v>
      </c>
      <c r="M22" s="20" t="s">
        <v>65</v>
      </c>
      <c r="N22" s="6" t="s">
        <v>33</v>
      </c>
      <c r="O22" s="20" t="s">
        <v>65</v>
      </c>
      <c r="P22" s="6" t="s">
        <v>33</v>
      </c>
      <c r="Q22" s="20" t="s">
        <v>65</v>
      </c>
      <c r="R22" s="6" t="s">
        <v>33</v>
      </c>
      <c r="S22" s="20" t="s">
        <v>65</v>
      </c>
      <c r="T22" s="6" t="s">
        <v>33</v>
      </c>
      <c r="U22" s="20" t="s">
        <v>65</v>
      </c>
      <c r="V22" s="4">
        <v>0</v>
      </c>
      <c r="W22" s="20" t="s">
        <v>65</v>
      </c>
      <c r="X22" s="4">
        <v>0</v>
      </c>
      <c r="Y22" s="20" t="s">
        <v>65</v>
      </c>
      <c r="Z22" s="4">
        <v>0</v>
      </c>
    </row>
    <row r="23" spans="1:27" ht="12.75" customHeight="1" x14ac:dyDescent="0.2">
      <c r="A23" s="15"/>
      <c r="B23" s="5" t="s">
        <v>47</v>
      </c>
      <c r="C23" s="20" t="s">
        <v>65</v>
      </c>
      <c r="D23" s="6" t="s">
        <v>33</v>
      </c>
      <c r="E23" s="3">
        <v>4.0000000000000002E-4</v>
      </c>
      <c r="F23" s="6" t="s">
        <v>33</v>
      </c>
      <c r="G23" s="3">
        <v>1E-4</v>
      </c>
      <c r="H23" s="6" t="s">
        <v>33</v>
      </c>
      <c r="I23" s="3">
        <v>-1.3569999999999999E-4</v>
      </c>
      <c r="J23" s="6" t="s">
        <v>33</v>
      </c>
      <c r="K23" s="3">
        <v>1E-4</v>
      </c>
      <c r="L23" s="6" t="s">
        <v>33</v>
      </c>
      <c r="M23" s="20" t="s">
        <v>65</v>
      </c>
      <c r="N23" s="6" t="s">
        <v>33</v>
      </c>
      <c r="O23" s="3">
        <v>-1.208E-4</v>
      </c>
      <c r="P23" s="6" t="s">
        <v>33</v>
      </c>
      <c r="Q23" s="3">
        <v>-2.0000000000000001E-4</v>
      </c>
      <c r="R23" s="6" t="s">
        <v>33</v>
      </c>
      <c r="S23" s="3">
        <v>2.9999999999999997E-4</v>
      </c>
      <c r="T23" s="6" t="s">
        <v>33</v>
      </c>
      <c r="U23" s="3">
        <v>-4.0000000000000002E-4</v>
      </c>
      <c r="V23" s="4">
        <v>0</v>
      </c>
      <c r="W23" s="3">
        <v>-8.9999999999999998E-4</v>
      </c>
      <c r="X23" s="4">
        <v>0</v>
      </c>
      <c r="Y23" s="3">
        <v>1.1000000000000001E-3</v>
      </c>
      <c r="Z23" s="4">
        <v>0</v>
      </c>
    </row>
    <row r="24" spans="1:27" ht="12.75" customHeight="1" x14ac:dyDescent="0.2">
      <c r="A24" s="15"/>
      <c r="B24" s="5" t="s">
        <v>48</v>
      </c>
      <c r="C24" s="20" t="s">
        <v>65</v>
      </c>
      <c r="D24" s="4">
        <v>5.2900000000000003E-2</v>
      </c>
      <c r="E24" s="20" t="s">
        <v>65</v>
      </c>
      <c r="F24" s="4">
        <v>4.5100000000000001E-2</v>
      </c>
      <c r="G24" s="20" t="s">
        <v>65</v>
      </c>
      <c r="H24" s="4">
        <v>3.2399999999999998E-2</v>
      </c>
      <c r="I24" s="20" t="s">
        <v>65</v>
      </c>
      <c r="J24" s="4">
        <v>3.27E-2</v>
      </c>
      <c r="K24" s="20" t="s">
        <v>65</v>
      </c>
      <c r="L24" s="4">
        <v>3.27E-2</v>
      </c>
      <c r="M24" s="20" t="s">
        <v>65</v>
      </c>
      <c r="N24" s="4">
        <v>3.39E-2</v>
      </c>
      <c r="O24" s="20" t="s">
        <v>65</v>
      </c>
      <c r="P24" s="4">
        <v>3.1800000000000002E-2</v>
      </c>
      <c r="Q24" s="20" t="s">
        <v>65</v>
      </c>
      <c r="R24" s="4">
        <v>3.4299999999999997E-2</v>
      </c>
      <c r="S24" s="20" t="s">
        <v>65</v>
      </c>
      <c r="T24" s="4">
        <v>3.4000000000000002E-2</v>
      </c>
      <c r="U24" s="3">
        <v>0</v>
      </c>
      <c r="V24" s="4">
        <v>3.3700000000000001E-2</v>
      </c>
      <c r="W24" s="3">
        <v>0</v>
      </c>
      <c r="X24" s="4">
        <v>3.2899999999999999E-2</v>
      </c>
      <c r="Y24" s="3">
        <v>-2.0000000000000001E-4</v>
      </c>
      <c r="Z24" s="4">
        <v>3.1600000000000003E-2</v>
      </c>
    </row>
    <row r="25" spans="1:27" ht="12.75" customHeight="1" x14ac:dyDescent="0.2">
      <c r="A25" s="15"/>
      <c r="B25" s="7" t="s">
        <v>49</v>
      </c>
      <c r="C25" s="8">
        <v>4.7999999999999996E-3</v>
      </c>
      <c r="D25" s="9">
        <v>1</v>
      </c>
      <c r="E25" s="8">
        <v>2.2200000000000001E-2</v>
      </c>
      <c r="F25" s="9">
        <v>1</v>
      </c>
      <c r="G25" s="8">
        <v>2.3699999999999999E-2</v>
      </c>
      <c r="H25" s="9">
        <v>1</v>
      </c>
      <c r="I25" s="8">
        <v>-1.1100199999999999E-2</v>
      </c>
      <c r="J25" s="9">
        <v>1</v>
      </c>
      <c r="K25" s="8">
        <v>1.09E-2</v>
      </c>
      <c r="L25" s="9">
        <v>1</v>
      </c>
      <c r="M25" s="8">
        <v>7.3000000000000001E-3</v>
      </c>
      <c r="N25" s="9">
        <v>1</v>
      </c>
      <c r="O25" s="8">
        <v>1.3348799999999999E-2</v>
      </c>
      <c r="P25" s="9">
        <v>1</v>
      </c>
      <c r="Q25" s="8">
        <v>8.3999999999999995E-3</v>
      </c>
      <c r="R25" s="9">
        <v>1</v>
      </c>
      <c r="S25" s="8">
        <v>1.6400000000000001E-2</v>
      </c>
      <c r="T25" s="9">
        <v>1</v>
      </c>
      <c r="U25" s="8">
        <v>2.3E-3</v>
      </c>
      <c r="V25" s="9">
        <v>1</v>
      </c>
      <c r="W25" s="8">
        <v>1.9099999999999999E-2</v>
      </c>
      <c r="X25" s="9">
        <v>1</v>
      </c>
      <c r="Y25" s="8">
        <v>4.3E-3</v>
      </c>
      <c r="Z25" s="9">
        <v>1</v>
      </c>
    </row>
    <row r="26" spans="1:27" ht="12.75" customHeight="1" x14ac:dyDescent="0.2">
      <c r="A26" s="15"/>
      <c r="B26" s="2" t="s">
        <v>50</v>
      </c>
      <c r="C26" s="10">
        <v>52770.677000000003</v>
      </c>
      <c r="D26" s="21" t="s">
        <v>65</v>
      </c>
      <c r="E26" s="10">
        <v>264254.95299999998</v>
      </c>
      <c r="F26" s="21" t="s">
        <v>65</v>
      </c>
      <c r="G26" s="10">
        <v>304377.73200000002</v>
      </c>
      <c r="H26" s="21" t="s">
        <v>65</v>
      </c>
      <c r="I26" s="10">
        <v>-132566.29699999999</v>
      </c>
      <c r="J26" s="21" t="s">
        <v>65</v>
      </c>
      <c r="K26" s="10">
        <v>126803.23699999999</v>
      </c>
      <c r="L26" s="21" t="s">
        <v>65</v>
      </c>
      <c r="M26" s="10">
        <v>84501.051999999996</v>
      </c>
      <c r="N26" s="21" t="s">
        <v>65</v>
      </c>
      <c r="O26" s="10">
        <v>182137.96900000001</v>
      </c>
      <c r="P26" s="21" t="s">
        <v>65</v>
      </c>
      <c r="Q26" s="10">
        <v>120066.82399999999</v>
      </c>
      <c r="R26" s="21" t="s">
        <v>65</v>
      </c>
      <c r="S26" s="10">
        <v>231200.32800000001</v>
      </c>
      <c r="T26" s="21" t="s">
        <v>65</v>
      </c>
      <c r="U26" s="10">
        <v>23301.929</v>
      </c>
      <c r="V26" s="21" t="s">
        <v>65</v>
      </c>
      <c r="W26" s="10">
        <v>243827.503</v>
      </c>
      <c r="X26" s="21" t="s">
        <v>65</v>
      </c>
      <c r="Y26" s="10">
        <v>69389.024999999994</v>
      </c>
      <c r="Z26" s="21" t="s">
        <v>65</v>
      </c>
    </row>
    <row r="27" spans="1:27" ht="12.75" customHeight="1" x14ac:dyDescent="0.2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7" ht="12.75" customHeight="1" x14ac:dyDescent="0.2">
      <c r="A28" s="15"/>
      <c r="B28" s="2" t="s">
        <v>51</v>
      </c>
      <c r="C28" s="11">
        <v>4.8999999999999998E-3</v>
      </c>
      <c r="D28" s="11">
        <v>0.75319999999999998</v>
      </c>
      <c r="E28" s="11">
        <v>7.6E-3</v>
      </c>
      <c r="F28" s="11">
        <v>0.75080000000000002</v>
      </c>
      <c r="G28" s="11">
        <v>6.1000000000000004E-3</v>
      </c>
      <c r="H28" s="11">
        <v>0.75690000000000002</v>
      </c>
      <c r="I28" s="11">
        <v>6.4000000000000003E-3</v>
      </c>
      <c r="J28" s="11">
        <v>0.74729999999999996</v>
      </c>
      <c r="K28" s="11">
        <v>-0.01</v>
      </c>
      <c r="L28" s="11">
        <v>0.75409999999999999</v>
      </c>
      <c r="M28" s="11">
        <v>-8.8999999999999999E-3</v>
      </c>
      <c r="N28" s="11">
        <v>0.75280000000000002</v>
      </c>
      <c r="O28" s="11">
        <v>-2.4220000000000001E-3</v>
      </c>
      <c r="P28" s="11">
        <v>0.7611</v>
      </c>
      <c r="Q28" s="11">
        <v>1.21E-2</v>
      </c>
      <c r="R28" s="11">
        <v>0.754</v>
      </c>
      <c r="S28" s="11">
        <v>3.501E-4</v>
      </c>
      <c r="T28" s="11">
        <v>0.76339999999999997</v>
      </c>
      <c r="U28" s="11">
        <v>2.4299999999999999E-2</v>
      </c>
      <c r="V28" s="11">
        <v>0.77190000000000003</v>
      </c>
      <c r="W28" s="11">
        <f>+W30-W29</f>
        <v>3.0559999999999997E-3</v>
      </c>
      <c r="X28" s="11">
        <v>0.7772</v>
      </c>
      <c r="Y28" s="11">
        <v>-1.32E-2</v>
      </c>
      <c r="Z28" s="11">
        <v>0.78580000000000005</v>
      </c>
      <c r="AA28" s="14">
        <f>+(1+C28)*(1+E28)*(1+G28)*(1+I28)*(1+K28)*(1+M28)*(1+O28)*(1+Q28)*(1+S28)*(1+U28)*(1+W28)*(1+Y28)-1+0.2%</f>
        <v>3.2099684512510773E-2</v>
      </c>
    </row>
    <row r="29" spans="1:27" ht="12.75" customHeight="1" x14ac:dyDescent="0.2">
      <c r="A29" s="15"/>
      <c r="B29" s="5" t="s">
        <v>52</v>
      </c>
      <c r="C29" s="4">
        <v>-1E-4</v>
      </c>
      <c r="D29" s="4">
        <v>0.24679999999999999</v>
      </c>
      <c r="E29" s="4">
        <v>1.46E-2</v>
      </c>
      <c r="F29" s="4">
        <v>0.2492</v>
      </c>
      <c r="G29" s="4">
        <v>1.7600000000000001E-2</v>
      </c>
      <c r="H29" s="4">
        <v>0.24310000000000001</v>
      </c>
      <c r="I29" s="4">
        <v>-1.7500000000000002E-2</v>
      </c>
      <c r="J29" s="4">
        <v>0.25269999999999998</v>
      </c>
      <c r="K29" s="4">
        <v>2.0899999999999998E-2</v>
      </c>
      <c r="L29" s="4">
        <v>0.24590000000000001</v>
      </c>
      <c r="M29" s="4">
        <v>1.6199999999999999E-2</v>
      </c>
      <c r="N29" s="4">
        <v>0.2472</v>
      </c>
      <c r="O29" s="4">
        <v>1.5722E-2</v>
      </c>
      <c r="P29" s="4">
        <v>0.2389</v>
      </c>
      <c r="Q29" s="4">
        <v>-3.7000000000000002E-3</v>
      </c>
      <c r="R29" s="4">
        <v>0.246</v>
      </c>
      <c r="S29" s="4">
        <v>1.6549899999999999E-2</v>
      </c>
      <c r="T29" s="4">
        <v>0.2366</v>
      </c>
      <c r="U29" s="4">
        <v>-2.1999999999999999E-2</v>
      </c>
      <c r="V29" s="4">
        <v>0.2281</v>
      </c>
      <c r="W29" s="4">
        <f>84%*W25</f>
        <v>1.6043999999999999E-2</v>
      </c>
      <c r="X29" s="4">
        <v>0.2228</v>
      </c>
      <c r="Y29" s="4">
        <v>1.7500000000000002E-2</v>
      </c>
      <c r="Z29" s="4">
        <v>0.2142</v>
      </c>
      <c r="AA29" s="14">
        <f>+(1+C29)*(1+E29)*(1+G29)*(1+I29)*(1+K29)*(1+M29)*(1+O29)*(1+Q29)*(1+S29)*(1+U29)*(1+W29)*(1+Y29)-1+0.21%</f>
        <v>9.6567721733337844E-2</v>
      </c>
    </row>
    <row r="30" spans="1:27" ht="12.75" customHeight="1" x14ac:dyDescent="0.2">
      <c r="A30" s="15"/>
      <c r="B30" s="7" t="s">
        <v>49</v>
      </c>
      <c r="C30" s="9">
        <v>4.7999999999999996E-3</v>
      </c>
      <c r="D30" s="9">
        <v>1</v>
      </c>
      <c r="E30" s="9">
        <v>2.2200000000000001E-2</v>
      </c>
      <c r="F30" s="9">
        <v>1</v>
      </c>
      <c r="G30" s="9">
        <v>2.3699999999999999E-2</v>
      </c>
      <c r="H30" s="9">
        <v>1</v>
      </c>
      <c r="I30" s="9">
        <v>-1.11E-2</v>
      </c>
      <c r="J30" s="9">
        <v>1</v>
      </c>
      <c r="K30" s="9">
        <v>1.09E-2</v>
      </c>
      <c r="L30" s="9">
        <v>1</v>
      </c>
      <c r="M30" s="9">
        <v>7.3000000000000001E-3</v>
      </c>
      <c r="N30" s="9">
        <v>1</v>
      </c>
      <c r="O30" s="9">
        <v>1.3299999999999999E-2</v>
      </c>
      <c r="P30" s="9">
        <v>1</v>
      </c>
      <c r="Q30" s="9">
        <v>8.3999999999999995E-3</v>
      </c>
      <c r="R30" s="9">
        <v>1</v>
      </c>
      <c r="S30" s="9">
        <v>1.6899999999999998E-2</v>
      </c>
      <c r="T30" s="9">
        <v>1</v>
      </c>
      <c r="U30" s="9">
        <v>2.3E-3</v>
      </c>
      <c r="V30" s="9">
        <v>1</v>
      </c>
      <c r="W30" s="9">
        <v>1.9099999999999999E-2</v>
      </c>
      <c r="X30" s="9">
        <v>1</v>
      </c>
      <c r="Y30" s="9">
        <v>4.3E-3</v>
      </c>
      <c r="Z30" s="9">
        <v>1</v>
      </c>
    </row>
    <row r="31" spans="1:27" ht="12.75" customHeight="1" x14ac:dyDescent="0.2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7" ht="12.75" customHeight="1" x14ac:dyDescent="0.2">
      <c r="A32" s="15"/>
      <c r="B32" s="2" t="s">
        <v>53</v>
      </c>
      <c r="C32" s="11">
        <v>2.3999999999999998E-3</v>
      </c>
      <c r="D32" s="11">
        <v>0.71130000000000004</v>
      </c>
      <c r="E32" s="11">
        <v>2.3199999999999998E-2</v>
      </c>
      <c r="F32" s="11">
        <v>0.71750000000000003</v>
      </c>
      <c r="G32" s="11">
        <v>1.9E-2</v>
      </c>
      <c r="H32" s="11">
        <v>0.73009999999999997</v>
      </c>
      <c r="I32" s="11">
        <v>5.1000000000000004E-3</v>
      </c>
      <c r="J32" s="11">
        <v>0.71909999999999996</v>
      </c>
      <c r="K32" s="11">
        <v>1.0699999999999999E-2</v>
      </c>
      <c r="L32" s="11">
        <v>0.71809999999999996</v>
      </c>
      <c r="M32" s="11">
        <v>1.0999999999999999E-2</v>
      </c>
      <c r="N32" s="11">
        <v>0.71640000000000004</v>
      </c>
      <c r="O32" s="11">
        <v>9.6995999999999992E-3</v>
      </c>
      <c r="P32" s="11">
        <v>0.7208</v>
      </c>
      <c r="Q32" s="11">
        <v>7.7000000000000002E-3</v>
      </c>
      <c r="R32" s="11">
        <v>0.71750000000000003</v>
      </c>
      <c r="S32" s="11">
        <v>1.27209E-2</v>
      </c>
      <c r="T32" s="11">
        <v>0.71630000000000005</v>
      </c>
      <c r="U32" s="11">
        <v>1.0500000000000001E-2</v>
      </c>
      <c r="V32" s="11">
        <v>0.71730000000000005</v>
      </c>
      <c r="W32" s="11">
        <v>4.3200000000000002E-2</v>
      </c>
      <c r="X32" s="11">
        <v>0.7198</v>
      </c>
      <c r="Y32" s="11">
        <v>-6.7999999999999996E-3</v>
      </c>
      <c r="Z32" s="11">
        <v>0.72270000000000001</v>
      </c>
      <c r="AA32" s="14">
        <f>+(1+C32)*(1+E32)*(1+G32)*(1+I32)*(1+K32)*(1+M32)*(1+O32)*(1+Q32)*(1+S32)*(1+U32)*(1+W32)*(1+Y32)-1-0.28%</f>
        <v>0.15520994851091122</v>
      </c>
    </row>
    <row r="33" spans="1:27" ht="12.75" customHeight="1" x14ac:dyDescent="0.2">
      <c r="A33" s="15"/>
      <c r="B33" s="5" t="s">
        <v>54</v>
      </c>
      <c r="C33" s="4">
        <v>2.3999999999999998E-3</v>
      </c>
      <c r="D33" s="4">
        <v>0.28870000000000001</v>
      </c>
      <c r="E33" s="4">
        <v>-1E-3</v>
      </c>
      <c r="F33" s="4">
        <v>0.28249999999999997</v>
      </c>
      <c r="G33" s="4">
        <v>4.7000000000000002E-3</v>
      </c>
      <c r="H33" s="4">
        <v>0.26989999999999997</v>
      </c>
      <c r="I33" s="4">
        <v>-1.6199999999999999E-2</v>
      </c>
      <c r="J33" s="4">
        <v>0.28089999999999998</v>
      </c>
      <c r="K33" s="4">
        <v>2.0000000000000001E-4</v>
      </c>
      <c r="L33" s="4">
        <v>0.28189999999999998</v>
      </c>
      <c r="M33" s="4">
        <v>-3.7000000000000002E-3</v>
      </c>
      <c r="N33" s="4">
        <v>0.28360000000000002</v>
      </c>
      <c r="O33" s="4">
        <v>3.6004000000000001E-3</v>
      </c>
      <c r="P33" s="4">
        <v>0.2792</v>
      </c>
      <c r="Q33" s="4">
        <v>6.9999999999999999E-4</v>
      </c>
      <c r="R33" s="4">
        <v>0.28249999999999997</v>
      </c>
      <c r="S33" s="4">
        <v>4.1790999999999998E-3</v>
      </c>
      <c r="T33" s="4">
        <v>0.28370000000000001</v>
      </c>
      <c r="U33" s="4">
        <v>-8.2000000000000007E-3</v>
      </c>
      <c r="V33" s="4">
        <v>0.28270000000000001</v>
      </c>
      <c r="W33" s="4">
        <v>-2.41E-2</v>
      </c>
      <c r="X33" s="4">
        <v>0.2802</v>
      </c>
      <c r="Y33" s="4">
        <v>1.11E-2</v>
      </c>
      <c r="Z33" s="4">
        <v>0.27729999999999999</v>
      </c>
      <c r="AA33" s="14">
        <f>+(1+C33)*(1+E33)*(1+G33)*(1+I33)*(1+K33)*(1+M33)*(1+O33)*(1+Q33)*(1+S33)*(1+U33)*(1+W33)*(1+Y33)-1</f>
        <v>-2.652190571316182E-2</v>
      </c>
    </row>
    <row r="34" spans="1:27" ht="12.75" customHeight="1" x14ac:dyDescent="0.2">
      <c r="A34" s="15"/>
      <c r="B34" s="7" t="s">
        <v>49</v>
      </c>
      <c r="C34" s="9">
        <v>4.7999999999999996E-3</v>
      </c>
      <c r="D34" s="9">
        <v>1</v>
      </c>
      <c r="E34" s="9">
        <v>2.2200000000000001E-2</v>
      </c>
      <c r="F34" s="9">
        <v>1</v>
      </c>
      <c r="G34" s="9">
        <v>2.3699999999999999E-2</v>
      </c>
      <c r="H34" s="9">
        <v>1</v>
      </c>
      <c r="I34" s="9">
        <v>-1.11E-2</v>
      </c>
      <c r="J34" s="9">
        <v>1</v>
      </c>
      <c r="K34" s="9">
        <v>1.09E-2</v>
      </c>
      <c r="L34" s="9">
        <v>1</v>
      </c>
      <c r="M34" s="9">
        <v>7.3000000000000001E-3</v>
      </c>
      <c r="N34" s="9">
        <v>1</v>
      </c>
      <c r="O34" s="9">
        <v>1.3299999999999999E-2</v>
      </c>
      <c r="P34" s="9">
        <v>1</v>
      </c>
      <c r="Q34" s="9">
        <v>8.3999999999999995E-3</v>
      </c>
      <c r="R34" s="9">
        <v>1</v>
      </c>
      <c r="S34" s="9">
        <v>1.6899999999999998E-2</v>
      </c>
      <c r="T34" s="9">
        <v>1</v>
      </c>
      <c r="U34" s="9">
        <v>2.3E-3</v>
      </c>
      <c r="V34" s="9">
        <v>1</v>
      </c>
      <c r="W34" s="9">
        <v>1.9099999999999999E-2</v>
      </c>
      <c r="X34" s="9">
        <v>1</v>
      </c>
      <c r="Y34" s="9">
        <v>4.3E-3</v>
      </c>
      <c r="Z34" s="9">
        <v>1</v>
      </c>
    </row>
    <row r="35" spans="1:27" ht="12.7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7" ht="12.75" customHeight="1" x14ac:dyDescent="0.2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7" ht="12.75" customHeight="1" x14ac:dyDescent="0.2">
      <c r="A37" s="15"/>
      <c r="B37" s="2" t="s">
        <v>29</v>
      </c>
      <c r="C37" s="3">
        <v>1.1000000000000001E-3</v>
      </c>
      <c r="D37" s="4">
        <v>0.13700000000000001</v>
      </c>
      <c r="E37" s="3">
        <v>-8.0000000000000004E-4</v>
      </c>
      <c r="F37" s="4">
        <v>0.14180000000000001</v>
      </c>
      <c r="G37" s="3">
        <v>3.5320000000000002E-4</v>
      </c>
      <c r="H37" s="4">
        <v>0.16089999999999999</v>
      </c>
      <c r="I37" s="3">
        <v>8.2000000000000007E-3</v>
      </c>
      <c r="J37" s="4">
        <v>0.1779</v>
      </c>
      <c r="K37" s="23" t="s">
        <v>65</v>
      </c>
      <c r="L37" s="23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7" ht="12.75" customHeight="1" x14ac:dyDescent="0.2">
      <c r="A38" s="15"/>
      <c r="B38" s="5" t="s">
        <v>30</v>
      </c>
      <c r="C38" s="3">
        <v>1.6999999999999999E-3</v>
      </c>
      <c r="D38" s="4">
        <v>0.1956</v>
      </c>
      <c r="E38" s="3">
        <v>1.7399999999999999E-2</v>
      </c>
      <c r="F38" s="4">
        <v>0.19750000000000001</v>
      </c>
      <c r="G38" s="3">
        <v>2.16838E-2</v>
      </c>
      <c r="H38" s="4">
        <v>0.19309999999999999</v>
      </c>
      <c r="I38" s="3">
        <v>6.1999999999999998E-3</v>
      </c>
      <c r="J38" s="4">
        <v>0.17829999999999999</v>
      </c>
      <c r="K38" s="23" t="s">
        <v>65</v>
      </c>
      <c r="L38" s="23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7" ht="12.75" customHeight="1" x14ac:dyDescent="0.2">
      <c r="A39" s="15"/>
      <c r="B39" s="5" t="s">
        <v>31</v>
      </c>
      <c r="C39" s="20" t="s">
        <v>65</v>
      </c>
      <c r="D39" s="4">
        <v>1E-3</v>
      </c>
      <c r="E39" s="20" t="s">
        <v>65</v>
      </c>
      <c r="F39" s="4">
        <v>1E-3</v>
      </c>
      <c r="G39" s="20" t="s">
        <v>65</v>
      </c>
      <c r="H39" s="4">
        <v>1E-3</v>
      </c>
      <c r="I39" s="3">
        <v>0</v>
      </c>
      <c r="J39" s="4">
        <v>1E-4</v>
      </c>
      <c r="K39" s="23" t="s">
        <v>65</v>
      </c>
      <c r="L39" s="23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7" ht="12.75" customHeight="1" x14ac:dyDescent="0.2">
      <c r="A40" s="15"/>
      <c r="B40" s="5" t="s">
        <v>32</v>
      </c>
      <c r="C40" s="3">
        <v>1.4E-3</v>
      </c>
      <c r="D40" s="6" t="s">
        <v>33</v>
      </c>
      <c r="E40" s="3">
        <v>1.2999999999999999E-3</v>
      </c>
      <c r="F40" s="6" t="s">
        <v>33</v>
      </c>
      <c r="G40" s="3">
        <v>1.4185000000000001E-3</v>
      </c>
      <c r="H40" s="6" t="s">
        <v>33</v>
      </c>
      <c r="I40" s="3">
        <v>1.4E-3</v>
      </c>
      <c r="J40" s="6" t="s">
        <v>33</v>
      </c>
      <c r="K40" s="23" t="s">
        <v>65</v>
      </c>
      <c r="L40" s="23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7" ht="12.75" customHeight="1" x14ac:dyDescent="0.2">
      <c r="A41" s="15"/>
      <c r="B41" s="5" t="s">
        <v>34</v>
      </c>
      <c r="C41" s="3">
        <v>2.3E-3</v>
      </c>
      <c r="D41" s="4">
        <v>0.25829999999999997</v>
      </c>
      <c r="E41" s="3">
        <v>-4.7000000000000002E-3</v>
      </c>
      <c r="F41" s="4">
        <v>0.25259999999999999</v>
      </c>
      <c r="G41" s="3">
        <v>2.7349000000000002E-3</v>
      </c>
      <c r="H41" s="4">
        <v>0.24149999999999999</v>
      </c>
      <c r="I41" s="3">
        <v>9.2999999999999992E-3</v>
      </c>
      <c r="J41" s="4">
        <v>0.23039999999999999</v>
      </c>
      <c r="K41" s="23" t="s">
        <v>65</v>
      </c>
      <c r="L41" s="23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7" x14ac:dyDescent="0.2">
      <c r="A42" s="15"/>
      <c r="B42" s="5" t="s">
        <v>35</v>
      </c>
      <c r="C42" s="3">
        <v>-8.0000000000000004E-4</v>
      </c>
      <c r="D42" s="4">
        <v>1.1299999999999999E-2</v>
      </c>
      <c r="E42" s="3">
        <v>-5.9999999999999995E-4</v>
      </c>
      <c r="F42" s="4">
        <v>1.09E-2</v>
      </c>
      <c r="G42" s="3">
        <v>-2.4620000000000002E-4</v>
      </c>
      <c r="H42" s="4">
        <v>1.1599999999999999E-2</v>
      </c>
      <c r="I42" s="3">
        <v>0</v>
      </c>
      <c r="J42" s="4">
        <v>1.38E-2</v>
      </c>
      <c r="K42" s="23" t="s">
        <v>65</v>
      </c>
      <c r="L42" s="23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7" x14ac:dyDescent="0.2">
      <c r="A43" s="15"/>
      <c r="B43" s="5" t="s">
        <v>36</v>
      </c>
      <c r="C43" s="3">
        <v>1.3299999999999999E-2</v>
      </c>
      <c r="D43" s="4">
        <v>0.20100000000000001</v>
      </c>
      <c r="E43" s="3">
        <v>-1.6299999999999999E-2</v>
      </c>
      <c r="F43" s="4">
        <v>0.1908</v>
      </c>
      <c r="G43" s="3">
        <v>4.4967999999999996E-3</v>
      </c>
      <c r="H43" s="4">
        <v>0.183</v>
      </c>
      <c r="I43" s="3">
        <v>3.5299999999999998E-2</v>
      </c>
      <c r="J43" s="4">
        <v>0.19769999999999999</v>
      </c>
      <c r="K43" s="23" t="s">
        <v>65</v>
      </c>
      <c r="L43" s="23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7" x14ac:dyDescent="0.2">
      <c r="A44" s="15"/>
      <c r="B44" s="5" t="s">
        <v>37</v>
      </c>
      <c r="C44" s="20" t="s">
        <v>65</v>
      </c>
      <c r="D44" s="6" t="s">
        <v>33</v>
      </c>
      <c r="E44" s="20" t="s">
        <v>65</v>
      </c>
      <c r="F44" s="6" t="s">
        <v>33</v>
      </c>
      <c r="G44" s="20" t="s">
        <v>65</v>
      </c>
      <c r="H44" s="6" t="s">
        <v>33</v>
      </c>
      <c r="I44" s="3">
        <v>1E-4</v>
      </c>
      <c r="J44" s="4">
        <v>1E-4</v>
      </c>
      <c r="K44" s="23" t="s">
        <v>65</v>
      </c>
      <c r="L44" s="23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7" x14ac:dyDescent="0.2">
      <c r="A45" s="15"/>
      <c r="B45" s="5" t="s">
        <v>38</v>
      </c>
      <c r="C45" s="20" t="s">
        <v>65</v>
      </c>
      <c r="D45" s="4">
        <v>2.5000000000000001E-3</v>
      </c>
      <c r="E45" s="3">
        <v>1E-4</v>
      </c>
      <c r="F45" s="4">
        <v>2.5999999999999999E-3</v>
      </c>
      <c r="G45" s="3">
        <v>1.716E-4</v>
      </c>
      <c r="H45" s="4">
        <v>2.5999999999999999E-3</v>
      </c>
      <c r="I45" s="3">
        <v>2.0000000000000001E-4</v>
      </c>
      <c r="J45" s="4">
        <v>2.5999999999999999E-3</v>
      </c>
      <c r="K45" s="23" t="s">
        <v>65</v>
      </c>
      <c r="L45" s="23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7" x14ac:dyDescent="0.2">
      <c r="A46" s="15"/>
      <c r="B46" s="5" t="s">
        <v>39</v>
      </c>
      <c r="C46" s="3">
        <v>8.0000000000000004E-4</v>
      </c>
      <c r="D46" s="4">
        <v>8.48E-2</v>
      </c>
      <c r="E46" s="3">
        <v>-9.4000000000000004E-3</v>
      </c>
      <c r="F46" s="4">
        <v>9.1600000000000001E-2</v>
      </c>
      <c r="G46" s="3">
        <v>-1.7159E-3</v>
      </c>
      <c r="H46" s="4">
        <v>9.4E-2</v>
      </c>
      <c r="I46" s="3">
        <v>3.3E-3</v>
      </c>
      <c r="J46" s="4">
        <v>9.0700000000000003E-2</v>
      </c>
      <c r="K46" s="23" t="s">
        <v>65</v>
      </c>
      <c r="L46" s="23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7" x14ac:dyDescent="0.2">
      <c r="A47" s="15"/>
      <c r="B47" s="5" t="s">
        <v>40</v>
      </c>
      <c r="C47" s="3">
        <v>-2.0000000000000001E-4</v>
      </c>
      <c r="D47" s="4">
        <v>6.7999999999999996E-3</v>
      </c>
      <c r="E47" s="3">
        <v>-1.1000000000000001E-3</v>
      </c>
      <c r="F47" s="4">
        <v>6.4000000000000003E-3</v>
      </c>
      <c r="G47" s="3">
        <v>-1.1035000000000001E-3</v>
      </c>
      <c r="H47" s="4">
        <v>6.1000000000000004E-3</v>
      </c>
      <c r="I47" s="3">
        <v>-8.0000000000000004E-4</v>
      </c>
      <c r="J47" s="4">
        <v>5.7999999999999996E-3</v>
      </c>
      <c r="K47" s="23" t="s">
        <v>65</v>
      </c>
      <c r="L47" s="23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7" x14ac:dyDescent="0.2">
      <c r="A48" s="15"/>
      <c r="B48" s="5" t="s">
        <v>41</v>
      </c>
      <c r="C48" s="3">
        <v>2.8400000000000002E-2</v>
      </c>
      <c r="D48" s="4">
        <v>1E-3</v>
      </c>
      <c r="E48" s="3">
        <v>7.51E-2</v>
      </c>
      <c r="F48" s="4">
        <v>1E-3</v>
      </c>
      <c r="G48" s="3">
        <v>7.2204400000000002E-2</v>
      </c>
      <c r="H48" s="4">
        <v>1E-3</v>
      </c>
      <c r="I48" s="3">
        <v>5.8400000000000001E-2</v>
      </c>
      <c r="J48" s="4">
        <v>-5.0000000000000001E-4</v>
      </c>
      <c r="K48" s="23" t="s">
        <v>65</v>
      </c>
      <c r="L48" s="23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x14ac:dyDescent="0.2">
      <c r="A49" s="15"/>
      <c r="B49" s="5" t="s">
        <v>42</v>
      </c>
      <c r="C49" s="20" t="s">
        <v>65</v>
      </c>
      <c r="D49" s="6" t="s">
        <v>33</v>
      </c>
      <c r="E49" s="20" t="s">
        <v>65</v>
      </c>
      <c r="F49" s="6" t="s">
        <v>33</v>
      </c>
      <c r="G49" s="20" t="s">
        <v>65</v>
      </c>
      <c r="H49" s="6" t="s">
        <v>33</v>
      </c>
      <c r="I49" s="3">
        <v>0</v>
      </c>
      <c r="J49" s="6" t="s">
        <v>33</v>
      </c>
      <c r="K49" s="23" t="s">
        <v>65</v>
      </c>
      <c r="L49" s="23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x14ac:dyDescent="0.2">
      <c r="A50" s="15"/>
      <c r="B50" s="5" t="s">
        <v>43</v>
      </c>
      <c r="C50" s="20" t="s">
        <v>65</v>
      </c>
      <c r="D50" s="6" t="s">
        <v>33</v>
      </c>
      <c r="E50" s="3">
        <v>-1.9E-3</v>
      </c>
      <c r="F50" s="6" t="s">
        <v>33</v>
      </c>
      <c r="G50" s="3">
        <v>-1.1659000000000001E-3</v>
      </c>
      <c r="H50" s="6" t="s">
        <v>33</v>
      </c>
      <c r="I50" s="3">
        <v>8.0000000000000004E-4</v>
      </c>
      <c r="J50" s="6" t="s">
        <v>33</v>
      </c>
      <c r="K50" s="23" t="s">
        <v>65</v>
      </c>
      <c r="L50" s="23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x14ac:dyDescent="0.2">
      <c r="A51" s="15"/>
      <c r="B51" s="5" t="s">
        <v>44</v>
      </c>
      <c r="C51" s="3">
        <v>2.7000000000000001E-3</v>
      </c>
      <c r="D51" s="4">
        <v>6.83E-2</v>
      </c>
      <c r="E51" s="3">
        <v>-5.9999999999999995E-4</v>
      </c>
      <c r="F51" s="4">
        <v>6.9900000000000004E-2</v>
      </c>
      <c r="G51" s="3">
        <v>9.8480000000000009E-4</v>
      </c>
      <c r="H51" s="4">
        <v>7.1199999999999999E-2</v>
      </c>
      <c r="I51" s="3">
        <v>6.0000000000000001E-3</v>
      </c>
      <c r="J51" s="4">
        <v>7.1499999999999994E-2</v>
      </c>
      <c r="K51" s="23" t="s">
        <v>65</v>
      </c>
      <c r="L51" s="23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ht="13.5" thickBot="1" x14ac:dyDescent="0.25">
      <c r="A52" s="15"/>
      <c r="B52" s="5" t="s">
        <v>45</v>
      </c>
      <c r="C52" s="3">
        <v>2.0000000000000001E-4</v>
      </c>
      <c r="D52" s="6" t="s">
        <v>33</v>
      </c>
      <c r="E52" s="3">
        <v>2.0000000000000001E-4</v>
      </c>
      <c r="F52" s="6" t="s">
        <v>33</v>
      </c>
      <c r="G52" s="3">
        <v>2.0550000000000001E-4</v>
      </c>
      <c r="H52" s="6" t="s">
        <v>33</v>
      </c>
      <c r="I52" s="3">
        <v>2.0000000000000001E-4</v>
      </c>
      <c r="J52" s="6" t="s">
        <v>33</v>
      </c>
      <c r="K52" s="23" t="s">
        <v>65</v>
      </c>
      <c r="L52" s="23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ht="13.5" thickBot="1" x14ac:dyDescent="0.25">
      <c r="A53" s="15"/>
      <c r="B53" s="5" t="s">
        <v>46</v>
      </c>
      <c r="C53" s="20" t="s">
        <v>65</v>
      </c>
      <c r="D53" s="6" t="s">
        <v>33</v>
      </c>
      <c r="E53" s="20" t="s">
        <v>65</v>
      </c>
      <c r="F53" s="6" t="s">
        <v>33</v>
      </c>
      <c r="G53" s="20" t="s">
        <v>65</v>
      </c>
      <c r="H53" s="6" t="s">
        <v>33</v>
      </c>
      <c r="I53" s="3">
        <v>0</v>
      </c>
      <c r="J53" s="6" t="s">
        <v>33</v>
      </c>
      <c r="K53" s="23" t="s">
        <v>65</v>
      </c>
      <c r="L53" s="23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ht="13.5" thickBot="1" x14ac:dyDescent="0.25">
      <c r="A54" s="15"/>
      <c r="B54" s="5" t="s">
        <v>47</v>
      </c>
      <c r="C54" s="3">
        <v>5.0000000000000001E-4</v>
      </c>
      <c r="D54" s="6" t="s">
        <v>33</v>
      </c>
      <c r="E54" s="3">
        <v>1E-4</v>
      </c>
      <c r="F54" s="6" t="s">
        <v>33</v>
      </c>
      <c r="G54" s="3">
        <v>1.2999999999999999E-4</v>
      </c>
      <c r="H54" s="6" t="s">
        <v>33</v>
      </c>
      <c r="I54" s="3">
        <v>2.9999999999999997E-4</v>
      </c>
      <c r="J54" s="6" t="s">
        <v>33</v>
      </c>
      <c r="K54" s="23" t="s">
        <v>65</v>
      </c>
      <c r="L54" s="23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x14ac:dyDescent="0.2">
      <c r="A55" s="15"/>
      <c r="B55" s="5" t="s">
        <v>48</v>
      </c>
      <c r="C55" s="20" t="s">
        <v>65</v>
      </c>
      <c r="D55" s="4">
        <v>3.2399999999999998E-2</v>
      </c>
      <c r="E55" s="20" t="s">
        <v>65</v>
      </c>
      <c r="F55" s="4">
        <v>3.39E-2</v>
      </c>
      <c r="G55" s="20" t="s">
        <v>65</v>
      </c>
      <c r="H55" s="4">
        <v>3.4000000000000002E-2</v>
      </c>
      <c r="I55" s="3">
        <v>-2.0000000000000001E-4</v>
      </c>
      <c r="J55" s="4">
        <v>3.1600000000000003E-2</v>
      </c>
      <c r="K55" s="23" t="s">
        <v>65</v>
      </c>
      <c r="L55" s="23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x14ac:dyDescent="0.2">
      <c r="A56" s="15"/>
      <c r="B56" s="7" t="s">
        <v>64</v>
      </c>
      <c r="C56" s="12">
        <v>5.1400000000000001E-2</v>
      </c>
      <c r="D56" s="13">
        <v>1</v>
      </c>
      <c r="E56" s="12">
        <v>5.8799999999999998E-2</v>
      </c>
      <c r="F56" s="13">
        <v>1</v>
      </c>
      <c r="G56" s="12">
        <v>0.100152</v>
      </c>
      <c r="H56" s="13">
        <v>1</v>
      </c>
      <c r="I56" s="12">
        <v>0.12870000000000001</v>
      </c>
      <c r="J56" s="13">
        <v>1</v>
      </c>
      <c r="K56" s="23" t="s">
        <v>65</v>
      </c>
      <c r="L56" s="23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x14ac:dyDescent="0.2">
      <c r="A57" s="15"/>
      <c r="B57" s="2" t="s">
        <v>50</v>
      </c>
      <c r="C57" s="10">
        <v>621403.36199999996</v>
      </c>
      <c r="D57" s="21" t="s">
        <v>65</v>
      </c>
      <c r="E57" s="10">
        <v>700141.35400000005</v>
      </c>
      <c r="F57" s="21" t="s">
        <v>65</v>
      </c>
      <c r="G57" s="10">
        <v>1233546.4750000001</v>
      </c>
      <c r="H57" s="21" t="s">
        <v>65</v>
      </c>
      <c r="I57" s="10">
        <v>1570064.932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x14ac:dyDescent="0.2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x14ac:dyDescent="0.2">
      <c r="A59" s="15"/>
      <c r="B59" s="2" t="s">
        <v>51</v>
      </c>
      <c r="C59" s="11">
        <v>1.8856000000000001E-2</v>
      </c>
      <c r="D59" s="11">
        <v>0.75690000000000002</v>
      </c>
      <c r="E59" s="11">
        <v>6.2110000000000004E-3</v>
      </c>
      <c r="F59" s="11">
        <v>0.75280000000000002</v>
      </c>
      <c r="G59" s="11">
        <v>1.6705999999999999E-2</v>
      </c>
      <c r="H59" s="11">
        <v>0.76339999999999997</v>
      </c>
      <c r="I59" s="11">
        <v>3.2099684512510773E-2</v>
      </c>
      <c r="J59" s="11">
        <v>0.78580000000000005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x14ac:dyDescent="0.2">
      <c r="A60" s="15"/>
      <c r="B60" s="5" t="s">
        <v>52</v>
      </c>
      <c r="C60" s="4">
        <v>3.2543999999999997E-2</v>
      </c>
      <c r="D60" s="4">
        <v>0.24310000000000001</v>
      </c>
      <c r="E60" s="4">
        <v>5.2588999999999997E-2</v>
      </c>
      <c r="F60" s="4">
        <v>0.2472</v>
      </c>
      <c r="G60" s="4">
        <v>8.3493999999999999E-2</v>
      </c>
      <c r="H60" s="4">
        <v>0.2366</v>
      </c>
      <c r="I60" s="4">
        <v>9.6567721733337844E-2</v>
      </c>
      <c r="J60" s="4">
        <v>0.2142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x14ac:dyDescent="0.2">
      <c r="A61" s="15"/>
      <c r="B61" s="7" t="s">
        <v>64</v>
      </c>
      <c r="C61" s="12">
        <v>5.1400000000000001E-2</v>
      </c>
      <c r="D61" s="13">
        <v>1</v>
      </c>
      <c r="E61" s="12">
        <v>5.8799999999999998E-2</v>
      </c>
      <c r="F61" s="13">
        <v>1</v>
      </c>
      <c r="G61" s="12">
        <v>0.1002</v>
      </c>
      <c r="H61" s="13">
        <v>1</v>
      </c>
      <c r="I61" s="12">
        <v>0.12870000000000001</v>
      </c>
      <c r="J61" s="13">
        <v>1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x14ac:dyDescent="0.2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x14ac:dyDescent="0.2">
      <c r="A63" s="15"/>
      <c r="B63" s="2" t="s">
        <v>53</v>
      </c>
      <c r="C63" s="11">
        <v>4.5283999999999998E-2</v>
      </c>
      <c r="D63" s="11">
        <v>0.73009999999999997</v>
      </c>
      <c r="E63" s="11">
        <v>7.2212999999999999E-2</v>
      </c>
      <c r="F63" s="11">
        <v>0.71640000000000004</v>
      </c>
      <c r="G63" s="11">
        <v>0.10527540000000001</v>
      </c>
      <c r="H63" s="11">
        <v>0.71630000000000005</v>
      </c>
      <c r="I63" s="11">
        <v>0.15520994851091122</v>
      </c>
      <c r="J63" s="11">
        <v>0.72270000000000001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x14ac:dyDescent="0.2">
      <c r="A64" s="15"/>
      <c r="B64" s="5" t="s">
        <v>54</v>
      </c>
      <c r="C64" s="4">
        <v>6.1159999999999999E-3</v>
      </c>
      <c r="D64" s="4">
        <v>0.26989999999999997</v>
      </c>
      <c r="E64" s="4">
        <v>-1.3413E-2</v>
      </c>
      <c r="F64" s="4">
        <v>0.28360000000000002</v>
      </c>
      <c r="G64" s="4">
        <v>-5.0753999999999999E-3</v>
      </c>
      <c r="H64" s="4">
        <v>0.28370000000000001</v>
      </c>
      <c r="I64" s="4">
        <v>-2.652190571316182E-2</v>
      </c>
      <c r="J64" s="4">
        <v>0.27729999999999999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x14ac:dyDescent="0.2">
      <c r="A65" s="15"/>
      <c r="B65" s="7" t="s">
        <v>64</v>
      </c>
      <c r="C65" s="12">
        <v>5.1400000000000001E-2</v>
      </c>
      <c r="D65" s="13">
        <v>1</v>
      </c>
      <c r="E65" s="12">
        <v>5.8799999999999998E-2</v>
      </c>
      <c r="F65" s="13">
        <v>1</v>
      </c>
      <c r="G65" s="12">
        <v>0.1002</v>
      </c>
      <c r="H65" s="13">
        <v>1</v>
      </c>
      <c r="I65" s="12">
        <v>0.12870000000000001</v>
      </c>
      <c r="J65" s="13">
        <v>1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/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1_7_12533_2024_q4</dc:title>
  <dc:creator>Miri Roller Dror</dc:creator>
  <cp:lastModifiedBy>Ofek Sharon</cp:lastModifiedBy>
  <dcterms:created xsi:type="dcterms:W3CDTF">2025-01-28T14:38:06Z</dcterms:created>
  <dcterms:modified xsi:type="dcterms:W3CDTF">2025-07-21T04:37:59Z</dcterms:modified>
  <dc:language>òáøéú</dc:language>
</cp:coreProperties>
</file>