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הוצאות ישירות גמל 2022\"/>
    </mc:Choice>
  </mc:AlternateContent>
  <xr:revisionPtr revIDLastSave="0" documentId="13_ncr:1_{39E9361C-FF6E-4485-ABB2-89D28DF09DE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נספח 1_כללי" sheetId="16" r:id="rId1"/>
    <sheet name="נספח 2_פרוט עמלות והוצאות" sheetId="2" r:id="rId2"/>
    <sheet name="נספח 3_פירוט עמלות ניהול חיצוני" sheetId="3" r:id="rId3"/>
    <sheet name="נספח 1_8701" sheetId="1" r:id="rId4"/>
    <sheet name="נספח 1_8702" sheetId="4" r:id="rId5"/>
    <sheet name="נספח 1_8703" sheetId="7" r:id="rId6"/>
    <sheet name="נספח 1_8704" sheetId="10" r:id="rId7"/>
    <sheet name="נספח 1_8705" sheetId="13" r:id="rId8"/>
    <sheet name="נספח 1_9451" sheetId="17" r:id="rId9"/>
    <sheet name="נספח 1_9676" sheetId="18" r:id="rId10"/>
    <sheet name="נספח 1_12535" sheetId="19" r:id="rId11"/>
    <sheet name="נספח 1_12536" sheetId="20" r:id="rId12"/>
    <sheet name="נספח 1_12956" sheetId="21" r:id="rId13"/>
  </sheets>
  <calcPr calcId="191029"/>
  <webPublishing codePage="1252"/>
</workbook>
</file>

<file path=xl/calcChain.xml><?xml version="1.0" encoding="utf-8"?>
<calcChain xmlns="http://schemas.openxmlformats.org/spreadsheetml/2006/main">
  <c r="B31" i="3" l="1"/>
  <c r="B27" i="13" l="1"/>
  <c r="B27" i="17" l="1"/>
  <c r="B32" i="16" l="1"/>
  <c r="B26" i="16" l="1"/>
  <c r="B25" i="16"/>
  <c r="B23" i="16"/>
  <c r="B22" i="16"/>
  <c r="B21" i="16"/>
  <c r="B20" i="16"/>
  <c r="B19" i="16"/>
  <c r="B18" i="16"/>
  <c r="B17" i="16"/>
  <c r="B16" i="16"/>
  <c r="B14" i="16"/>
  <c r="B13" i="16"/>
  <c r="B12" i="16"/>
  <c r="B10" i="16"/>
  <c r="B9" i="16"/>
  <c r="B7" i="16"/>
  <c r="B6" i="16"/>
  <c r="B27" i="16" l="1"/>
  <c r="B27" i="21"/>
  <c r="B27" i="20" l="1"/>
  <c r="B27" i="19" l="1"/>
  <c r="B27" i="18"/>
  <c r="B27" i="10"/>
  <c r="B27" i="7"/>
  <c r="B27" i="4"/>
  <c r="B27" i="1" l="1"/>
  <c r="B7" i="2" l="1"/>
  <c r="B33" i="3" l="1"/>
  <c r="B32" i="2"/>
  <c r="B22" i="2"/>
  <c r="B20" i="2"/>
  <c r="B16" i="2"/>
  <c r="B17" i="2" s="1"/>
  <c r="B9" i="2"/>
  <c r="B10" i="2" s="1"/>
  <c r="B29" i="2" l="1"/>
</calcChain>
</file>

<file path=xl/sharedStrings.xml><?xml version="1.0" encoding="utf-8"?>
<sst xmlns="http://schemas.openxmlformats.org/spreadsheetml/2006/main" count="576" uniqueCount="92">
  <si>
    <t>1. סה"כ עמלות קניה ומכירה</t>
  </si>
  <si>
    <t>א. סך עמלות קנייה ומכירה לצדדים קשורים</t>
  </si>
  <si>
    <t>ב. סך עמלות קנייה ומכירה לצדדים שאינם קשורים</t>
  </si>
  <si>
    <t>2. סה"כ עמלות קסטודיאן</t>
  </si>
  <si>
    <t>א. סך עמלות קסטודיאן לצדדים קשורים</t>
  </si>
  <si>
    <t>ב. סך עמלות קסטודיאן לצדדים שאינם קשורים</t>
  </si>
  <si>
    <t>3. סה"כ מהשקעות לא סחירות</t>
  </si>
  <si>
    <t>א. סך הוצאות הנובעות מהשקעה בניירות ערך לא סחירים שאינם לצורך מימון פרויקטים לתשתיות</t>
  </si>
  <si>
    <t>ב. סך הוצאות הנובעות ממימון פרוייקטים לתשתיות</t>
  </si>
  <si>
    <t>ג. סך הוצאות הנובעות מהשקעה בזכויות מקרקעין</t>
  </si>
  <si>
    <t>4. סה"כ עמלות ניהול חיצוני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</si>
  <si>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</si>
  <si>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</si>
  <si>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</si>
  <si>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</si>
  <si>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ישראליות</t>
  </si>
  <si>
    <t>ו. סך תשלומים בגין השקעה בקרנות סל זרות</t>
  </si>
  <si>
    <t>ז. סך תשלומים בגין השקעה בקרנות נאמנות ישראליות</t>
  </si>
  <si>
    <t>ח. סך תשלומים בגין השקעה בקרנות נאמנות זרות</t>
  </si>
  <si>
    <t>5. סה"כ הוצאות אחרות</t>
  </si>
  <si>
    <t>א. סך הוצאות בעד ניהול תביעות</t>
  </si>
  <si>
    <t>ב. סך הוצאות בעד מתן משכנתאות</t>
  </si>
  <si>
    <t>6. סה"כ הוצאות ישירות (סיכום 1-5)</t>
  </si>
  <si>
    <t>7. שיעור הוצאות ישירות</t>
  </si>
  <si>
    <t>א. שיעור סך ההוצאות הישירות, שההוצאה בגינן מוגבלת לשיעור של 0.25% לפי התקנות (באחוזים)(סיכום סעיפים 3א, 4, 5ב חלקי סך נכסים)</t>
  </si>
  <si>
    <t>ב.שיעור סך הוצאות ישירות מתוך יתרת נכסים ממוצעת (באחוזים))</t>
  </si>
  <si>
    <t>סך נכסים לסוף שנה קודמת</t>
  </si>
  <si>
    <t>בתאריך</t>
  </si>
  <si>
    <t>בנק הפועלים בע"מ</t>
  </si>
  <si>
    <t>סך הכל עמלות והוצאות</t>
  </si>
  <si>
    <t>סך הכל עמלות ניהול חיצוני</t>
  </si>
  <si>
    <t>הראל קרנות נאמנות בע"מ</t>
  </si>
  <si>
    <t>ברוקארז'- עמלות קנייה ומכירה בגין ביצוע עסקאות בניירות ערך סחירים</t>
  </si>
  <si>
    <t>צדדים קשורים</t>
  </si>
  <si>
    <t>סך עמלות ברוקראז'</t>
  </si>
  <si>
    <t>עמלות קסטודיאן</t>
  </si>
  <si>
    <t>צדדים שאינם קשורים</t>
  </si>
  <si>
    <t>סך עמלות קסטודיאן</t>
  </si>
  <si>
    <t>הוצאה הנובעת מהשקעה בניירות ערך לא סחירים או ממתן הלוואה</t>
  </si>
  <si>
    <t>הוצאה הנובעת מהשקעה בזכויות מקרקעין</t>
  </si>
  <si>
    <t xml:space="preserve">הוצאה הנובעת בעד ניהול תביעה או תובענה
</t>
  </si>
  <si>
    <t>הוצאה הנובעת ממתן משכנתא</t>
  </si>
  <si>
    <t>סך הכל נכסים לסוף שנה קודמת</t>
  </si>
  <si>
    <t xml:space="preserve">תשלום הנובע מהשקעה בקרנות השקעה
</t>
  </si>
  <si>
    <t xml:space="preserve">תשלום למנהל תיקים ישראלי
</t>
  </si>
  <si>
    <t>תשלום למנהל תיקים זר</t>
  </si>
  <si>
    <t>תשלום בגין השקעה בקרנות נאמנות</t>
  </si>
  <si>
    <t>תשלום בגין השקעה בקרנות סל</t>
  </si>
  <si>
    <t xml:space="preserve">תעודת סל ישראלית
</t>
  </si>
  <si>
    <t>תעודת סל זרה</t>
  </si>
  <si>
    <t>INVESCO</t>
  </si>
  <si>
    <t>אחרים</t>
  </si>
  <si>
    <t>קסם קרנות נאמנות בע"מ</t>
  </si>
  <si>
    <t>קופה: 8700</t>
  </si>
  <si>
    <t>מספר אישור: 8700</t>
  </si>
  <si>
    <t>מספר אישור: 8701</t>
  </si>
  <si>
    <t>מספר אישור: 8702</t>
  </si>
  <si>
    <t>מספר אישור: 8703</t>
  </si>
  <si>
    <t>מספר אישור: 8704</t>
  </si>
  <si>
    <t>מספר אישור: 8705</t>
  </si>
  <si>
    <t>מספר אישור: 9451</t>
  </si>
  <si>
    <t>מספר אישור: 9676</t>
  </si>
  <si>
    <t>מספר אישור: 12536</t>
  </si>
  <si>
    <t>מספר אישור: 12956</t>
  </si>
  <si>
    <t xml:space="preserve">MORE MAGNA AM LTD </t>
  </si>
  <si>
    <t xml:space="preserve">GROWTH HANACO </t>
  </si>
  <si>
    <t>מור קרן השתלמות לשכירים ולעצמאים  אג"ח עד 25% במניות</t>
  </si>
  <si>
    <t xml:space="preserve">סך התשלומים ששולמו בגין כל סוג של הוצאה ישירה לתקופה המסתיימת ביום: 30/12/2022 - נספח 1 </t>
  </si>
  <si>
    <t>ב.שיעור סך הוצאות ישירות מתוך יתרת נכסים ממוצעת (באחוזים)</t>
  </si>
  <si>
    <t>מור השתלמות קרן השתלמות לשכירים ולעצמאים  מניות</t>
  </si>
  <si>
    <t>מור השתלמות קרן השתלמות לשכירים ולעצמאים כללי</t>
  </si>
  <si>
    <t>מור השתלמות קרן השתלמות לשכירים ולעצמאים  מעורב מחקה מדדים</t>
  </si>
  <si>
    <t>מור השתלמות - מסלול מניות בארה"ב העוקב אחר מדד S&amp;P500</t>
  </si>
  <si>
    <t>מור השתלמות - מסלול מזומן</t>
  </si>
  <si>
    <t>מור השתלמות - מסלול עוקב מדד "תל בונד 20"</t>
  </si>
  <si>
    <t>מור השתלמות - מסלול עוקב מדד "שקליות ריבית קבועה ממשלתיות"</t>
  </si>
  <si>
    <t>מור השתלמות - מסלול עוקב מדד "מדדיות ממשלתיות לטווח של 5-10 שנים"</t>
  </si>
  <si>
    <t>מור השתלמות -מסלול עוקב מדד "מניות תל אביב 35"</t>
  </si>
  <si>
    <t>מורג גמל ופנסיה בע"מ - מור השתלמות</t>
  </si>
  <si>
    <t>12:38:22 שעה 08/02/2023</t>
  </si>
  <si>
    <t xml:space="preserve">Lyxor s&amp;p 500 ucits </t>
  </si>
  <si>
    <t>מיטב  קרנות נאמנות בע"מ</t>
  </si>
  <si>
    <t>פסגות  קרנות נאמנות בע"מ</t>
  </si>
  <si>
    <t>קרנות נאמנות זרות</t>
  </si>
  <si>
    <t>SCHRODER ISF CHINA A</t>
  </si>
  <si>
    <t>נספח 2 – פרוט עמלות והוצאות לשנה המסתיימת ביום: 30/12/2022</t>
  </si>
  <si>
    <t>נספח 3 - פירוט עמלות ניהול חיצוני לשנה המסתיימת ביום: 30/12/2022</t>
  </si>
  <si>
    <t>Group 11 Fund</t>
  </si>
  <si>
    <t xml:space="preserve">One Equity Partners- </t>
  </si>
  <si>
    <t>עמודה1</t>
  </si>
  <si>
    <t>ריק במקור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</si>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</sst>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#,##0.########;\-#,##0.########;\-"/>
    <numFmt numFmtId="166" formatCode="#,##0.########"/>
    <numFmt numFmtId="167" formatCode="_ * #,##0.000_ ;_ * \-#,##0.000_ ;_ * &quot;-&quot;??_ ;_ @_ "/>
    <numFmt numFmtId="168" formatCode="0.000%"/>
    <numFmt numFmtId="169" formatCode="#,##0.000_ ;\-#,##0.000\ "/>
    <numFmt numFmtId="170" formatCode="#,##0.000"/>
    <numFmt numFmtId="171" formatCode=";;;"/>
  </numFmts>
  <fonts count="8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theme="1"/>
      <name val="Arial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11"/>
      <color theme="1"/>
      <name val="Arial"/>
      <family val="2"/>
    </font>
    <font>
      <b/>
      <sz val="10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medium">
        <color auto="1"/>
      </top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 style="thin">
        <color theme="0"/>
      </left>
      <right/>
      <top style="medium">
        <color rgb="FFCCCCCC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8">
    <xf numFmtId="0" fontId="0" fillId="0" borderId="0" xfId="0"/>
    <xf numFmtId="21" fontId="1" fillId="0" borderId="0" xfId="0" applyNumberFormat="1" applyFont="1" applyAlignment="1">
      <alignment horizontal="right" vertical="top"/>
    </xf>
    <xf numFmtId="166" fontId="4" fillId="0" borderId="2" xfId="0" applyNumberFormat="1" applyFont="1" applyBorder="1" applyAlignment="1">
      <alignment horizontal="right" vertical="top"/>
    </xf>
    <xf numFmtId="0" fontId="1" fillId="0" borderId="3" xfId="0" applyFont="1" applyBorder="1" applyAlignment="1">
      <alignment horizontal="right" vertical="top" readingOrder="2"/>
    </xf>
    <xf numFmtId="0" fontId="2" fillId="0" borderId="3" xfId="0" applyFont="1" applyBorder="1" applyAlignment="1">
      <alignment horizontal="right" vertical="top" readingOrder="2"/>
    </xf>
    <xf numFmtId="0" fontId="0" fillId="0" borderId="0" xfId="0" applyAlignment="1">
      <alignment horizontal="right" readingOrder="2"/>
    </xf>
    <xf numFmtId="0" fontId="0" fillId="0" borderId="0" xfId="0" applyAlignment="1">
      <alignment horizontal="right"/>
    </xf>
    <xf numFmtId="167" fontId="0" fillId="0" borderId="0" xfId="1" applyNumberFormat="1" applyFont="1" applyAlignment="1">
      <alignment horizontal="right"/>
    </xf>
    <xf numFmtId="0" fontId="0" fillId="0" borderId="0" xfId="0" applyAlignment="1">
      <alignment horizontal="right" readingOrder="2"/>
    </xf>
    <xf numFmtId="0" fontId="1" fillId="0" borderId="2" xfId="0" applyFont="1" applyBorder="1" applyAlignment="1">
      <alignment horizontal="right" vertical="top" wrapText="1" readingOrder="2"/>
    </xf>
    <xf numFmtId="0" fontId="1" fillId="0" borderId="2" xfId="0" applyFont="1" applyBorder="1" applyAlignment="1">
      <alignment horizontal="right" vertical="top" readingOrder="2"/>
    </xf>
    <xf numFmtId="21" fontId="1" fillId="0" borderId="4" xfId="0" applyNumberFormat="1" applyFont="1" applyBorder="1" applyAlignment="1">
      <alignment horizontal="right" vertical="center" readingOrder="2"/>
    </xf>
    <xf numFmtId="0" fontId="1" fillId="0" borderId="4" xfId="0" applyFont="1" applyBorder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0" fillId="0" borderId="0" xfId="0" applyAlignment="1">
      <alignment horizontal="right"/>
    </xf>
    <xf numFmtId="0" fontId="1" fillId="0" borderId="4" xfId="0" applyFont="1" applyBorder="1" applyAlignment="1">
      <alignment horizontal="right" vertical="center"/>
    </xf>
    <xf numFmtId="14" fontId="1" fillId="0" borderId="0" xfId="0" applyNumberFormat="1" applyFont="1" applyAlignment="1">
      <alignment horizontal="right" vertical="top"/>
    </xf>
    <xf numFmtId="0" fontId="3" fillId="0" borderId="0" xfId="0" applyFont="1" applyBorder="1" applyAlignment="1">
      <alignment horizontal="right" vertical="center"/>
    </xf>
    <xf numFmtId="167" fontId="4" fillId="0" borderId="0" xfId="1" applyNumberFormat="1" applyFont="1" applyBorder="1" applyAlignment="1">
      <alignment horizontal="right" vertical="top"/>
    </xf>
    <xf numFmtId="0" fontId="1" fillId="0" borderId="2" xfId="0" applyFont="1" applyBorder="1" applyAlignment="1">
      <alignment vertical="top" wrapText="1" readingOrder="2"/>
    </xf>
    <xf numFmtId="0" fontId="1" fillId="0" borderId="4" xfId="0" applyFont="1" applyBorder="1" applyAlignment="1">
      <alignment vertical="center" readingOrder="2"/>
    </xf>
    <xf numFmtId="21" fontId="1" fillId="0" borderId="0" xfId="0" applyNumberFormat="1" applyFont="1" applyBorder="1" applyAlignment="1">
      <alignment horizontal="right" vertical="center" readingOrder="2"/>
    </xf>
    <xf numFmtId="0" fontId="0" fillId="0" borderId="5" xfId="0" applyBorder="1" applyAlignment="1"/>
    <xf numFmtId="0" fontId="3" fillId="0" borderId="5" xfId="0" applyFont="1" applyBorder="1" applyAlignment="1">
      <alignment vertical="center"/>
    </xf>
    <xf numFmtId="167" fontId="0" fillId="0" borderId="5" xfId="1" applyNumberFormat="1" applyFont="1" applyBorder="1" applyAlignment="1"/>
    <xf numFmtId="167" fontId="0" fillId="0" borderId="0" xfId="1" applyNumberFormat="1" applyFont="1" applyBorder="1" applyAlignment="1"/>
    <xf numFmtId="167" fontId="3" fillId="0" borderId="5" xfId="1" applyNumberFormat="1" applyFont="1" applyBorder="1" applyAlignment="1">
      <alignment horizontal="right" vertical="top"/>
    </xf>
    <xf numFmtId="0" fontId="3" fillId="0" borderId="0" xfId="0" applyFont="1" applyBorder="1" applyAlignment="1">
      <alignment vertical="center" wrapText="1"/>
    </xf>
    <xf numFmtId="167" fontId="3" fillId="0" borderId="0" xfId="1" applyNumberFormat="1" applyFont="1" applyBorder="1" applyAlignment="1">
      <alignment horizontal="right" vertical="top"/>
    </xf>
    <xf numFmtId="167" fontId="1" fillId="0" borderId="0" xfId="1" applyNumberFormat="1" applyFont="1" applyBorder="1" applyAlignment="1">
      <alignment horizontal="right" vertical="top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21" fontId="0" fillId="0" borderId="4" xfId="0" applyNumberFormat="1" applyFont="1" applyBorder="1" applyAlignment="1">
      <alignment vertical="center" readingOrder="2"/>
    </xf>
    <xf numFmtId="168" fontId="1" fillId="0" borderId="3" xfId="2" applyNumberFormat="1" applyFont="1" applyBorder="1" applyAlignment="1">
      <alignment horizontal="right" vertical="top" readingOrder="2"/>
    </xf>
    <xf numFmtId="21" fontId="0" fillId="0" borderId="4" xfId="0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168" fontId="1" fillId="0" borderId="2" xfId="2" applyNumberFormat="1" applyFont="1" applyBorder="1" applyAlignment="1">
      <alignment vertical="top" readingOrder="2"/>
    </xf>
    <xf numFmtId="169" fontId="1" fillId="0" borderId="2" xfId="1" applyNumberFormat="1" applyFont="1" applyBorder="1" applyAlignment="1">
      <alignment horizontal="right" vertical="top" readingOrder="2"/>
    </xf>
    <xf numFmtId="169" fontId="1" fillId="0" borderId="3" xfId="1" applyNumberFormat="1" applyFont="1" applyBorder="1" applyAlignment="1">
      <alignment horizontal="right" vertical="top" readingOrder="2"/>
    </xf>
    <xf numFmtId="169" fontId="0" fillId="0" borderId="3" xfId="1" applyNumberFormat="1" applyFont="1" applyBorder="1" applyAlignment="1">
      <alignment horizontal="right" vertical="top" readingOrder="2"/>
    </xf>
    <xf numFmtId="0" fontId="0" fillId="0" borderId="3" xfId="0" applyFont="1" applyBorder="1" applyAlignment="1">
      <alignment horizontal="right" vertical="top" readingOrder="2"/>
    </xf>
    <xf numFmtId="169" fontId="0" fillId="0" borderId="2" xfId="1" applyNumberFormat="1" applyFont="1" applyBorder="1" applyAlignment="1">
      <alignment horizontal="right" vertical="top" readingOrder="2"/>
    </xf>
    <xf numFmtId="167" fontId="3" fillId="0" borderId="5" xfId="1" applyNumberFormat="1" applyFont="1" applyBorder="1" applyAlignment="1"/>
    <xf numFmtId="0" fontId="3" fillId="0" borderId="0" xfId="0" applyFont="1" applyAlignment="1">
      <alignment vertical="center"/>
    </xf>
    <xf numFmtId="167" fontId="3" fillId="0" borderId="5" xfId="0" applyNumberFormat="1" applyFont="1" applyBorder="1" applyAlignment="1"/>
    <xf numFmtId="0" fontId="0" fillId="0" borderId="0" xfId="0" applyAlignment="1">
      <alignment horizontal="right"/>
    </xf>
    <xf numFmtId="170" fontId="4" fillId="0" borderId="0" xfId="0" applyNumberFormat="1" applyFont="1" applyBorder="1" applyAlignment="1">
      <alignment horizontal="right" vertical="top"/>
    </xf>
    <xf numFmtId="0" fontId="6" fillId="0" borderId="0" xfId="0" applyFont="1" applyAlignment="1">
      <alignment horizontal="right" vertical="center" readingOrder="2"/>
    </xf>
    <xf numFmtId="0" fontId="3" fillId="0" borderId="1" xfId="0" applyFont="1" applyBorder="1" applyAlignment="1">
      <alignment horizontal="right" vertical="center" readingOrder="2"/>
    </xf>
    <xf numFmtId="0" fontId="3" fillId="0" borderId="1" xfId="0" applyFont="1" applyBorder="1" applyAlignment="1">
      <alignment horizontal="right" readingOrder="2"/>
    </xf>
    <xf numFmtId="0" fontId="3" fillId="0" borderId="5" xfId="0" applyFont="1" applyBorder="1" applyAlignment="1">
      <alignment horizontal="right" vertical="center"/>
    </xf>
    <xf numFmtId="0" fontId="0" fillId="0" borderId="5" xfId="0" applyBorder="1" applyAlignment="1">
      <alignment horizontal="right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right" vertical="center" readingOrder="2"/>
    </xf>
    <xf numFmtId="0" fontId="3" fillId="0" borderId="0" xfId="0" applyFont="1" applyBorder="1" applyAlignment="1">
      <alignment horizontal="right" readingOrder="2"/>
    </xf>
    <xf numFmtId="171" fontId="0" fillId="0" borderId="0" xfId="1" applyNumberFormat="1" applyFont="1" applyAlignment="1">
      <alignment horizontal="right" readingOrder="2"/>
    </xf>
    <xf numFmtId="171" fontId="0" fillId="0" borderId="0" xfId="0" applyNumberFormat="1" applyAlignment="1">
      <alignment horizontal="right" readingOrder="2"/>
    </xf>
    <xf numFmtId="171" fontId="0" fillId="0" borderId="3" xfId="0" applyNumberFormat="1" applyBorder="1" applyAlignment="1">
      <alignment readingOrder="2"/>
    </xf>
    <xf numFmtId="171" fontId="0" fillId="0" borderId="3" xfId="2" applyNumberFormat="1" applyFont="1" applyBorder="1" applyAlignment="1">
      <alignment readingOrder="2"/>
    </xf>
    <xf numFmtId="0" fontId="3" fillId="0" borderId="0" xfId="0" applyFont="1" applyBorder="1" applyAlignment="1">
      <alignment vertical="center"/>
    </xf>
    <xf numFmtId="167" fontId="3" fillId="0" borderId="0" xfId="1" applyNumberFormat="1" applyFont="1" applyBorder="1" applyAlignment="1"/>
    <xf numFmtId="171" fontId="0" fillId="0" borderId="0" xfId="1" applyNumberFormat="1" applyFont="1" applyBorder="1" applyAlignment="1"/>
    <xf numFmtId="171" fontId="5" fillId="0" borderId="0" xfId="1" applyNumberFormat="1" applyFont="1" applyBorder="1" applyAlignment="1">
      <alignment horizontal="right" vertical="top"/>
    </xf>
    <xf numFmtId="171" fontId="4" fillId="0" borderId="0" xfId="1" applyNumberFormat="1" applyFont="1" applyBorder="1" applyAlignment="1">
      <alignment horizontal="right" vertical="top"/>
    </xf>
    <xf numFmtId="171" fontId="4" fillId="0" borderId="5" xfId="1" applyNumberFormat="1" applyFont="1" applyBorder="1" applyAlignment="1">
      <alignment horizontal="right" vertical="top"/>
    </xf>
    <xf numFmtId="171" fontId="0" fillId="0" borderId="0" xfId="0" applyNumberFormat="1" applyAlignment="1">
      <alignment horizontal="right"/>
    </xf>
    <xf numFmtId="171" fontId="3" fillId="0" borderId="0" xfId="1" applyNumberFormat="1" applyFont="1" applyBorder="1" applyAlignment="1">
      <alignment horizontal="right" vertical="top"/>
    </xf>
    <xf numFmtId="171" fontId="0" fillId="0" borderId="5" xfId="1" applyNumberFormat="1" applyFont="1" applyBorder="1" applyAlignment="1"/>
    <xf numFmtId="171" fontId="0" fillId="0" borderId="0" xfId="0" applyNumberFormat="1" applyBorder="1" applyAlignment="1">
      <alignment horizontal="right"/>
    </xf>
    <xf numFmtId="171" fontId="4" fillId="0" borderId="0" xfId="0" applyNumberFormat="1" applyFont="1" applyBorder="1" applyAlignment="1">
      <alignment horizontal="right" vertical="top"/>
    </xf>
    <xf numFmtId="171" fontId="0" fillId="0" borderId="5" xfId="0" applyNumberFormat="1" applyBorder="1" applyAlignment="1"/>
    <xf numFmtId="171" fontId="0" fillId="0" borderId="4" xfId="0" applyNumberFormat="1" applyBorder="1" applyAlignment="1"/>
    <xf numFmtId="171" fontId="0" fillId="0" borderId="0" xfId="1" applyNumberFormat="1" applyFont="1" applyAlignment="1">
      <alignment horizontal="right"/>
    </xf>
    <xf numFmtId="171" fontId="3" fillId="0" borderId="0" xfId="0" applyNumberFormat="1" applyFont="1" applyAlignment="1">
      <alignment horizontal="right"/>
    </xf>
    <xf numFmtId="171" fontId="0" fillId="0" borderId="0" xfId="0" applyNumberFormat="1" applyBorder="1" applyAlignment="1"/>
    <xf numFmtId="171" fontId="0" fillId="0" borderId="3" xfId="0" applyNumberFormat="1" applyBorder="1" applyAlignment="1">
      <alignment horizontal="right" readingOrder="2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2" fillId="0" borderId="4" xfId="0" applyFont="1" applyBorder="1" applyAlignment="1">
      <alignment horizontal="right" vertical="center" readingOrder="2"/>
    </xf>
    <xf numFmtId="0" fontId="0" fillId="0" borderId="4" xfId="0" applyBorder="1" applyAlignment="1">
      <alignment horizontal="right" readingOrder="2"/>
    </xf>
    <xf numFmtId="0" fontId="2" fillId="0" borderId="6" xfId="0" applyFont="1" applyBorder="1" applyAlignment="1">
      <alignment horizontal="right" vertical="top" readingOrder="2"/>
    </xf>
    <xf numFmtId="167" fontId="1" fillId="0" borderId="7" xfId="1" applyNumberFormat="1" applyFont="1" applyBorder="1" applyAlignment="1">
      <alignment horizontal="right" vertical="top" readingOrder="2"/>
    </xf>
    <xf numFmtId="171" fontId="3" fillId="0" borderId="0" xfId="0" applyNumberFormat="1" applyFont="1" applyBorder="1" applyAlignment="1">
      <alignment horizontal="right" readingOrder="2"/>
    </xf>
    <xf numFmtId="171" fontId="0" fillId="0" borderId="0" xfId="0" applyNumberFormat="1" applyAlignment="1"/>
    <xf numFmtId="171" fontId="3" fillId="0" borderId="0" xfId="0" applyNumberFormat="1" applyFont="1" applyAlignment="1"/>
    <xf numFmtId="0" fontId="1" fillId="0" borderId="0" xfId="0" applyFont="1" applyBorder="1" applyAlignment="1">
      <alignment horizontal="right" vertical="center" readingOrder="2"/>
    </xf>
    <xf numFmtId="21" fontId="0" fillId="0" borderId="0" xfId="0" applyNumberFormat="1" applyFont="1" applyBorder="1" applyAlignment="1">
      <alignment vertical="center" readingOrder="2"/>
    </xf>
    <xf numFmtId="0" fontId="7" fillId="2" borderId="0" xfId="0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right"/>
    </xf>
    <xf numFmtId="0" fontId="0" fillId="3" borderId="9" xfId="0" applyFont="1" applyFill="1" applyBorder="1" applyAlignment="1">
      <alignment horizontal="right" vertical="center"/>
    </xf>
    <xf numFmtId="0" fontId="0" fillId="3" borderId="10" xfId="0" applyFont="1" applyFill="1" applyBorder="1" applyAlignment="1">
      <alignment horizontal="right"/>
    </xf>
    <xf numFmtId="0" fontId="3" fillId="4" borderId="11" xfId="0" applyFont="1" applyFill="1" applyBorder="1" applyAlignment="1">
      <alignment horizontal="right" vertical="center" readingOrder="2"/>
    </xf>
    <xf numFmtId="0" fontId="3" fillId="4" borderId="12" xfId="0" applyFont="1" applyFill="1" applyBorder="1" applyAlignment="1">
      <alignment horizontal="right" readingOrder="2"/>
    </xf>
    <xf numFmtId="0" fontId="2" fillId="3" borderId="4" xfId="0" applyFont="1" applyFill="1" applyBorder="1" applyAlignment="1">
      <alignment horizontal="right" vertical="center" readingOrder="2"/>
    </xf>
    <xf numFmtId="171" fontId="0" fillId="3" borderId="13" xfId="0" applyNumberFormat="1" applyFont="1" applyFill="1" applyBorder="1" applyAlignment="1">
      <alignment horizontal="right"/>
    </xf>
    <xf numFmtId="0" fontId="0" fillId="4" borderId="14" xfId="0" applyFont="1" applyFill="1" applyBorder="1" applyAlignment="1">
      <alignment horizontal="right" vertical="top" readingOrder="2"/>
    </xf>
    <xf numFmtId="169" fontId="0" fillId="4" borderId="7" xfId="1" applyNumberFormat="1" applyFont="1" applyFill="1" applyBorder="1" applyAlignment="1">
      <alignment horizontal="right" vertical="top"/>
    </xf>
    <xf numFmtId="0" fontId="0" fillId="3" borderId="14" xfId="0" applyFont="1" applyFill="1" applyBorder="1" applyAlignment="1">
      <alignment horizontal="right" vertical="top" readingOrder="2"/>
    </xf>
    <xf numFmtId="169" fontId="0" fillId="3" borderId="7" xfId="1" applyNumberFormat="1" applyFont="1" applyFill="1" applyBorder="1" applyAlignment="1">
      <alignment horizontal="right" vertical="top"/>
    </xf>
    <xf numFmtId="0" fontId="2" fillId="4" borderId="15" xfId="0" applyFont="1" applyFill="1" applyBorder="1" applyAlignment="1">
      <alignment horizontal="right" vertical="center" readingOrder="2"/>
    </xf>
    <xf numFmtId="171" fontId="0" fillId="4" borderId="16" xfId="1" applyNumberFormat="1" applyFont="1" applyFill="1" applyBorder="1" applyAlignment="1">
      <alignment horizontal="right"/>
    </xf>
    <xf numFmtId="0" fontId="2" fillId="3" borderId="15" xfId="0" applyFont="1" applyFill="1" applyBorder="1" applyAlignment="1">
      <alignment horizontal="right" vertical="center" readingOrder="2"/>
    </xf>
    <xf numFmtId="171" fontId="0" fillId="3" borderId="16" xfId="1" applyNumberFormat="1" applyFont="1" applyFill="1" applyBorder="1" applyAlignment="1">
      <alignment horizontal="right"/>
    </xf>
    <xf numFmtId="0" fontId="2" fillId="3" borderId="14" xfId="0" applyFont="1" applyFill="1" applyBorder="1" applyAlignment="1">
      <alignment horizontal="right" vertical="top" readingOrder="2"/>
    </xf>
    <xf numFmtId="169" fontId="0" fillId="3" borderId="7" xfId="1" applyNumberFormat="1" applyFont="1" applyFill="1" applyBorder="1" applyAlignment="1">
      <alignment horizontal="right" vertical="top" readingOrder="2"/>
    </xf>
    <xf numFmtId="171" fontId="0" fillId="4" borderId="16" xfId="0" applyNumberFormat="1" applyFont="1" applyFill="1" applyBorder="1" applyAlignment="1">
      <alignment horizontal="right" readingOrder="2"/>
    </xf>
    <xf numFmtId="0" fontId="0" fillId="3" borderId="14" xfId="0" applyFont="1" applyFill="1" applyBorder="1" applyAlignment="1">
      <alignment horizontal="right" vertical="top" wrapText="1" readingOrder="2"/>
    </xf>
    <xf numFmtId="168" fontId="0" fillId="3" borderId="7" xfId="2" applyNumberFormat="1" applyFont="1" applyFill="1" applyBorder="1" applyAlignment="1">
      <alignment vertical="top" readingOrder="2"/>
    </xf>
    <xf numFmtId="171" fontId="0" fillId="4" borderId="14" xfId="0" applyNumberFormat="1" applyFont="1" applyFill="1" applyBorder="1" applyAlignment="1">
      <alignment horizontal="right" readingOrder="2"/>
    </xf>
    <xf numFmtId="171" fontId="0" fillId="4" borderId="7" xfId="2" applyNumberFormat="1" applyFont="1" applyFill="1" applyBorder="1" applyAlignment="1">
      <alignment readingOrder="2"/>
    </xf>
    <xf numFmtId="168" fontId="0" fillId="3" borderId="7" xfId="2" applyNumberFormat="1" applyFont="1" applyFill="1" applyBorder="1" applyAlignment="1">
      <alignment horizontal="right" vertical="top" readingOrder="2"/>
    </xf>
    <xf numFmtId="0" fontId="2" fillId="4" borderId="14" xfId="0" applyFont="1" applyFill="1" applyBorder="1" applyAlignment="1">
      <alignment horizontal="right" vertical="top" readingOrder="2"/>
    </xf>
    <xf numFmtId="165" fontId="0" fillId="4" borderId="7" xfId="0" applyNumberFormat="1" applyFont="1" applyFill="1" applyBorder="1" applyAlignment="1">
      <alignment horizontal="right" vertical="top"/>
    </xf>
    <xf numFmtId="165" fontId="1" fillId="0" borderId="6" xfId="0" applyNumberFormat="1" applyFont="1" applyBorder="1" applyAlignment="1">
      <alignment horizontal="right" vertical="top" readingOrder="2"/>
    </xf>
  </cellXfs>
  <cellStyles count="3">
    <cellStyle name="Comma" xfId="1" builtinId="3"/>
    <cellStyle name="Normal" xfId="0" builtinId="0"/>
    <cellStyle name="Percent" xfId="2" builtinId="5"/>
  </cellStyles>
  <dxfs count="13"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auto="1"/>
        </bottom>
      </border>
    </dxf>
    <dxf>
      <border outline="0">
        <bottom style="medium">
          <color auto="1"/>
        </bottom>
      </border>
    </dxf>
    <dxf>
      <border outline="0">
        <bottom style="medium">
          <color auto="1"/>
        </bottom>
      </border>
    </dxf>
    <dxf>
      <border outline="0">
        <bottom style="medium">
          <color rgb="FFCCCCCC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6257925</xdr:colOff>
      <xdr:row>0</xdr:row>
      <xdr:rowOff>38100</xdr:rowOff>
    </xdr:from>
    <xdr:to>
      <xdr:col>0</xdr:col>
      <xdr:colOff>6591300</xdr:colOff>
      <xdr:row>2</xdr:row>
      <xdr:rowOff>47625</xdr:rowOff>
    </xdr:to>
    <xdr:pic>
      <xdr:nvPicPr>
        <xdr:cNvPr id="4" name="תמונה 3" descr="לוגו נגישות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696175" y="3810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2" name="FMR.jpg.jpeg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4829175</xdr:colOff>
      <xdr:row>0</xdr:row>
      <xdr:rowOff>76200</xdr:rowOff>
    </xdr:from>
    <xdr:to>
      <xdr:col>0</xdr:col>
      <xdr:colOff>5162550</xdr:colOff>
      <xdr:row>2</xdr:row>
      <xdr:rowOff>85725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648425" y="76200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2" name="FMR.jpg.jpeg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4829175</xdr:colOff>
      <xdr:row>0</xdr:row>
      <xdr:rowOff>66675</xdr:rowOff>
    </xdr:from>
    <xdr:to>
      <xdr:col>0</xdr:col>
      <xdr:colOff>5162550</xdr:colOff>
      <xdr:row>2</xdr:row>
      <xdr:rowOff>76200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648425" y="66675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2" name="FMR.jpg.jpeg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4124325</xdr:colOff>
      <xdr:row>0</xdr:row>
      <xdr:rowOff>114300</xdr:rowOff>
    </xdr:from>
    <xdr:to>
      <xdr:col>0</xdr:col>
      <xdr:colOff>4457700</xdr:colOff>
      <xdr:row>2</xdr:row>
      <xdr:rowOff>123825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353275" y="114300"/>
          <a:ext cx="333375" cy="3333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2" name="FMR.jpg.jpeg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4210050</xdr:colOff>
      <xdr:row>0</xdr:row>
      <xdr:rowOff>133350</xdr:rowOff>
    </xdr:from>
    <xdr:to>
      <xdr:col>0</xdr:col>
      <xdr:colOff>4543425</xdr:colOff>
      <xdr:row>2</xdr:row>
      <xdr:rowOff>142875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267550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3171825</xdr:colOff>
      <xdr:row>0</xdr:row>
      <xdr:rowOff>152400</xdr:rowOff>
    </xdr:from>
    <xdr:to>
      <xdr:col>0</xdr:col>
      <xdr:colOff>3505200</xdr:colOff>
      <xdr:row>3</xdr:row>
      <xdr:rowOff>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791175" y="152400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133350</xdr:rowOff>
    </xdr:from>
    <xdr:to>
      <xdr:col>1</xdr:col>
      <xdr:colOff>685800</xdr:colOff>
      <xdr:row>2</xdr:row>
      <xdr:rowOff>142875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810100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4133850</xdr:colOff>
      <xdr:row>0</xdr:row>
      <xdr:rowOff>104775</xdr:rowOff>
    </xdr:from>
    <xdr:to>
      <xdr:col>0</xdr:col>
      <xdr:colOff>4467225</xdr:colOff>
      <xdr:row>2</xdr:row>
      <xdr:rowOff>114300</xdr:rowOff>
    </xdr:to>
    <xdr:pic>
      <xdr:nvPicPr>
        <xdr:cNvPr id="3" name="תמונה 2" descr="לוגו נגישות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343750" y="10477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 descr="לוגו נגישות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5010150</xdr:colOff>
      <xdr:row>0</xdr:row>
      <xdr:rowOff>133350</xdr:rowOff>
    </xdr:from>
    <xdr:to>
      <xdr:col>0</xdr:col>
      <xdr:colOff>5343525</xdr:colOff>
      <xdr:row>2</xdr:row>
      <xdr:rowOff>133350</xdr:rowOff>
    </xdr:to>
    <xdr:pic>
      <xdr:nvPicPr>
        <xdr:cNvPr id="5" name="תמונה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467450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4648200</xdr:colOff>
      <xdr:row>0</xdr:row>
      <xdr:rowOff>123825</xdr:rowOff>
    </xdr:from>
    <xdr:to>
      <xdr:col>0</xdr:col>
      <xdr:colOff>4981575</xdr:colOff>
      <xdr:row>2</xdr:row>
      <xdr:rowOff>133350</xdr:rowOff>
    </xdr:to>
    <xdr:pic>
      <xdr:nvPicPr>
        <xdr:cNvPr id="8" name="תמונה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829400" y="123825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 descr="לוגו נגישות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3629025</xdr:colOff>
      <xdr:row>0</xdr:row>
      <xdr:rowOff>85725</xdr:rowOff>
    </xdr:from>
    <xdr:to>
      <xdr:col>0</xdr:col>
      <xdr:colOff>3962400</xdr:colOff>
      <xdr:row>2</xdr:row>
      <xdr:rowOff>95250</xdr:rowOff>
    </xdr:to>
    <xdr:pic>
      <xdr:nvPicPr>
        <xdr:cNvPr id="12" name="תמונה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848575" y="85725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 descr="לוגו נגישות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3" name="FMR.jpg.jpeg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4" name="FMR.jpg.jpeg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5" name="FMR.jpg.jpeg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26" name="FMR.jpg.jpeg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3657600</xdr:colOff>
      <xdr:row>0</xdr:row>
      <xdr:rowOff>66675</xdr:rowOff>
    </xdr:from>
    <xdr:to>
      <xdr:col>0</xdr:col>
      <xdr:colOff>3990975</xdr:colOff>
      <xdr:row>2</xdr:row>
      <xdr:rowOff>76200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820000" y="66675"/>
          <a:ext cx="333375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2" name="FMR.jpg.jpeg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4981575</xdr:colOff>
      <xdr:row>0</xdr:row>
      <xdr:rowOff>57150</xdr:rowOff>
    </xdr:from>
    <xdr:to>
      <xdr:col>0</xdr:col>
      <xdr:colOff>5314950</xdr:colOff>
      <xdr:row>2</xdr:row>
      <xdr:rowOff>66675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496025" y="571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24C6E2-3ECD-43E6-A3B9-2F7548629F21}" name="TitleRegion1.a1.b32.1" displayName="TitleRegion1.a1.b32.1" ref="A1:B32" totalsRowShown="0" tableBorderDxfId="12">
  <autoFilter ref="A1:B32" xr:uid="{5C7531F3-6E58-4754-BF2C-B19F526AEF77}">
    <filterColumn colId="0" hiddenButton="1"/>
    <filterColumn colId="1" hiddenButton="1"/>
  </autoFilter>
  <tableColumns count="2">
    <tableColumn id="1" xr3:uid="{ACA53BED-D31B-4CF9-9D2E-34C6471EC0A8}" name="קופה: 8700"/>
    <tableColumn id="2" xr3:uid="{71BC902A-085C-4B8E-A7A7-E34EEF3FB5D5}" name="ריק במקור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F197816-D8B3-4604-9DCF-36490D21583B}" name="RowTitleRegion1.a2.b32.2" displayName="_RowTitleRegion1.a2.b32.2_4" ref="A2:B32" totalsRowShown="0" tableBorderDxfId="3">
  <autoFilter ref="A2:B32" xr:uid="{441F92E5-468A-401A-8711-5FFBB230A2FC}"/>
  <tableColumns count="2">
    <tableColumn id="1" xr3:uid="{E1786441-2217-4892-858D-5537B6AD326B}" name="מור השתלמות קרן השתלמות לשכירים ולעצמאים  מעורב מחקה מדדים"/>
    <tableColumn id="2" xr3:uid="{2B08FEE5-E16B-4B7E-A11C-D258492C12D9}" name="Column1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77B151F-A38E-451D-A6BE-3BB1854672AC}" name="RowTitleRegion1.a2.b32.2" displayName="_RowTitleRegion1.a2.b32.2_5" ref="A2:B32" totalsRowShown="0" tableBorderDxfId="2">
  <autoFilter ref="A2:B32" xr:uid="{629BBA4A-3038-464B-93D8-0784B44BB593}"/>
  <tableColumns count="2">
    <tableColumn id="1" xr3:uid="{5837B9F9-4260-4A3E-9BA4-CB0D40CE9FC6}" name="מור השתלמות קרן השתלמות לשכירים ולעצמאים כללי"/>
    <tableColumn id="2" xr3:uid="{920FDA18-C442-4537-8819-881336332CD8}" name="Column1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6BCBC8D-1D94-45F4-AA81-3D84E4E3E1D7}" name="RowTitleRegion1.a2.b32.2" displayName="_RowTitleRegion1.a2.b32.2_6" ref="A2:B32" totalsRowShown="0" tableBorderDxfId="1">
  <autoFilter ref="A2:B32" xr:uid="{0D79FA55-D5B0-4F16-8C4B-D6E95BF1084F}"/>
  <tableColumns count="2">
    <tableColumn id="1" xr3:uid="{B5E52BE5-CF52-4A1F-96F3-47C22AC7A043}" name="מור השתלמות קרן השתלמות לשכירים ולעצמאים  מניות"/>
    <tableColumn id="2" xr3:uid="{428ADC2C-302A-4CED-8C62-87D420CBCB46}" name="Column1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BEFE21A-92E6-4FCB-A9CD-EE3E52D71C8E}" name="RowTitleRegion1.a2.b32.2" displayName="_RowTitleRegion1.a2.b32.2_7" ref="A2:B32" totalsRowShown="0" tableBorderDxfId="0">
  <autoFilter ref="A2:B32" xr:uid="{BE90DF0F-445A-43FF-A853-FF932179EF26}"/>
  <tableColumns count="2">
    <tableColumn id="1" xr3:uid="{A1EBC10A-7DC8-464B-BA51-C078712CEAC4}" name="מור קרן השתלמות לשכירים ולעצמאים  אג&quot;ח עד 25% במניות"/>
    <tableColumn id="2" xr3:uid="{FB1A0B7A-D04F-44E8-A94B-ADB18E569458}" name="Column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5F8B84-2A7E-4E8E-AB71-96F5593484BC}" name="RowTitleRegion1.a1.b32.2" displayName="RowTitleRegion1.a1.b32.2" ref="A1:B32" totalsRowShown="0" tableBorderDxfId="11">
  <autoFilter ref="A1:B32" xr:uid="{D409C87D-7854-4FC8-8499-BA236B8ECAB3}">
    <filterColumn colId="0" hiddenButton="1"/>
    <filterColumn colId="1" hiddenButton="1"/>
  </autoFilter>
  <tableColumns count="2">
    <tableColumn id="1" xr3:uid="{57B2B5A5-7042-4DD6-942D-6EF15F3BC196}" name="קופה: 8700"/>
    <tableColumn id="2" xr3:uid="{4AFC7398-0BB2-4E72-937D-C896443B3A28}" name="ריק במקור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2A39D4-3839-451C-AF9E-5E3B5FE743B2}" name="RowTitleRegion1.a2.b33.2" displayName="RowTitleRegion1.a2.b33.2" ref="A2:B33" totalsRowShown="0" tableBorderDxfId="10">
  <autoFilter ref="A2:B33" xr:uid="{0E1D7756-B0C0-44B3-B7BF-957DE215A806}">
    <filterColumn colId="0" hiddenButton="1"/>
    <filterColumn colId="1" hiddenButton="1"/>
  </autoFilter>
  <tableColumns count="2">
    <tableColumn id="1" xr3:uid="{5FD0EE9B-A0B6-4FB9-A1BF-8A7D4CF3E2AE}" name="מורג גמל ופנסיה בע&quot;מ - מור השתלמות"/>
    <tableColumn id="2" xr3:uid="{479BE613-C6F4-45D5-989A-BCBC2DE5644D}" name="ריק במקור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ACDACD5-A5BC-4340-A9BD-64547156FB6C}" name="RowTitleRegion1.a2.b32.2" displayName="RowTitleRegion1.a2.b32.2" ref="A2:B32" totalsRowShown="0" tableBorderDxfId="9">
  <autoFilter ref="A2:B32" xr:uid="{78EA035B-AFF4-4517-AAE2-3781AA5FE0BA}">
    <filterColumn colId="0" hiddenButton="1"/>
    <filterColumn colId="1" hiddenButton="1"/>
  </autoFilter>
  <tableColumns count="2">
    <tableColumn id="1" xr3:uid="{762595AE-B6F8-48F2-8B46-A01A3767419F}" name="מור השתלמות -מסלול עוקב מדד &quot;מניות תל אביב 35&quot;"/>
    <tableColumn id="2" xr3:uid="{E3E83916-BED5-47C9-BBA0-ADE74C2388FE}" name="ריק במקור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B741F89-F17D-45F6-9449-E481BA902A2C}" name="RowTitleRegion1.a2.b32.2" displayName="RowTitleRegion1.a2.b32.2_" ref="A2:B32" totalsRowShown="0" tableBorderDxfId="8">
  <autoFilter ref="A2:B32" xr:uid="{610AEBB1-956E-4B68-AE47-F103F4CFDD07}"/>
  <tableColumns count="2">
    <tableColumn id="1" xr3:uid="{AB2955F7-0B0E-457A-BC1D-20E53DB6B43A}" name="מור השתלמות - מסלול עוקב מדד &quot;מדדיות ממשלתיות לטווח של 5-10 שנים&quot;"/>
    <tableColumn id="2" xr3:uid="{EC13600F-DF5C-4AA7-B341-09018C65D7A8}" name="Column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15BE2A2-E3BE-4565-AB5E-FC9CBFC2D91F}" name="RowTitleRegion1.a2.b32.2" displayName="_RowTitleRegion1.a2.b32.2" ref="A2:B32" totalsRowShown="0" tableBorderDxfId="7">
  <autoFilter ref="A2:B32" xr:uid="{551BBC4A-664D-41E4-AD83-F173E85F737F}"/>
  <tableColumns count="2">
    <tableColumn id="1" xr3:uid="{A846821D-4A26-46EC-9396-A45C71152631}" name="מור השתלמות - מסלול עוקב מדד &quot;שקליות ריבית קבועה ממשלתיות&quot;"/>
    <tableColumn id="2" xr3:uid="{879CDEFF-74AE-4FFD-8D6A-8107A6331DA2}" name="Column1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09EE0B-EECC-41EA-BE9D-9DB6DAF376E8}" name="RowTitleRegion1.a2.b32.2" displayName="_RowTitleRegion1.a2.b32.2_1" ref="A2:B32" totalsRowShown="0" tableBorderDxfId="6">
  <autoFilter ref="A2:B32" xr:uid="{8ECB3F25-57A6-4935-B0E2-4FDFB0423352}"/>
  <tableColumns count="2">
    <tableColumn id="1" xr3:uid="{55778117-7CCC-41E4-A868-92DC71C06AC6}" name="מור השתלמות - מסלול עוקב מדד &quot;תל בונד 20&quot;"/>
    <tableColumn id="2" xr3:uid="{BAE0E513-FFFF-432C-B438-B71700BAEC67}" name="Column1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7695EF7-1EFD-48D0-AD38-C89AE98D4052}" name="RowTitleRegion1.a2.b32.2" displayName="_RowTitleRegion1.a2.b32.2_2" ref="A2:B32" totalsRowShown="0" tableBorderDxfId="5">
  <autoFilter ref="A2:B32" xr:uid="{88EF5FB6-933C-4B83-AD2F-A019B0F13C32}"/>
  <tableColumns count="2">
    <tableColumn id="1" xr3:uid="{ADE3143F-1F6B-405C-828D-1BE42430CFBE}" name="מור השתלמות - מסלול מזומן"/>
    <tableColumn id="2" xr3:uid="{1A6544BC-D8DF-41E2-A47E-59C6C0401737}" name="Column1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94DDB12-0183-46A9-8CC1-DE4CFEED793A}" name="RowTitleRegion1.a2.b32.2" displayName="_RowTitleRegion1.a2.b32.2_3" ref="A2:B32" totalsRowShown="0" tableBorderDxfId="4">
  <autoFilter ref="A2:B32" xr:uid="{6A98A2F4-C687-42FC-871C-C52C12C18CC9}"/>
  <tableColumns count="2">
    <tableColumn id="1" xr3:uid="{357D1106-BAFB-4A64-9D10-A3411AE40822}" name="מור השתלמות - מסלול מניות בארה&quot;ב העוקב אחר מדד S&amp;P500"/>
    <tableColumn id="2" xr3:uid="{D4CAF496-ADF4-42F5-B12A-7B8ACA78C937}" name="Column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2" sqref="A2:B32"/>
    </sheetView>
  </sheetViews>
  <sheetFormatPr defaultColWidth="0" defaultRowHeight="12.75" zeroHeight="1" x14ac:dyDescent="0.2"/>
  <cols>
    <col min="1" max="1" width="123.7109375" style="8" bestFit="1" customWidth="1"/>
    <col min="2" max="2" width="23.5703125" style="8" bestFit="1" customWidth="1"/>
    <col min="3" max="3" width="9.140625" style="8" customWidth="1"/>
    <col min="4" max="52" width="0" style="8" hidden="1"/>
    <col min="53" max="16384" width="9.140625" style="8" hidden="1"/>
  </cols>
  <sheetData>
    <row r="1" spans="1:2" x14ac:dyDescent="0.2">
      <c r="A1" s="62" t="s">
        <v>53</v>
      </c>
      <c r="B1" s="79" t="s">
        <v>90</v>
      </c>
    </row>
    <row r="2" spans="1:2" x14ac:dyDescent="0.2">
      <c r="A2" s="64" t="s">
        <v>78</v>
      </c>
      <c r="B2" s="79" t="s">
        <v>90</v>
      </c>
    </row>
    <row r="3" spans="1:2" x14ac:dyDescent="0.2">
      <c r="A3" s="65" t="s">
        <v>54</v>
      </c>
      <c r="B3" s="79" t="s">
        <v>90</v>
      </c>
    </row>
    <row r="4" spans="1:2" ht="13.5" thickBot="1" x14ac:dyDescent="0.25">
      <c r="A4" s="67" t="s">
        <v>67</v>
      </c>
      <c r="B4" s="96" t="s">
        <v>90</v>
      </c>
    </row>
    <row r="5" spans="1:2" ht="18.75" customHeight="1" thickBot="1" x14ac:dyDescent="0.25">
      <c r="A5" s="92" t="s">
        <v>0</v>
      </c>
      <c r="B5" s="93" t="s">
        <v>89</v>
      </c>
    </row>
    <row r="6" spans="1:2" ht="13.5" thickBot="1" x14ac:dyDescent="0.25">
      <c r="A6" s="10" t="s">
        <v>1</v>
      </c>
      <c r="B6" s="47">
        <f>'נספח 1_8701'!B6+'נספח 1_8702'!B6+'נספח 1_8703'!B6+'נספח 1_8704'!B6+'נספח 1_8705'!B6+'נספח 1_9451'!B6+'נספח 1_9676'!B6+'נספח 1_12535'!B6+'נספח 1_12536'!B6+'נספח 1_12956'!B6</f>
        <v>29.815920000000002</v>
      </c>
    </row>
    <row r="7" spans="1:2" ht="13.5" thickBot="1" x14ac:dyDescent="0.25">
      <c r="A7" s="3" t="s">
        <v>2</v>
      </c>
      <c r="B7" s="47">
        <f>'נספח 1_8701'!B7+'נספח 1_8702'!B7+'נספח 1_8703'!B7+'נספח 1_8704'!B7+'נספח 1_8705'!B7+'נספח 1_9451'!B7+'נספח 1_9676'!B7+'נספח 1_12535'!B7+'נספח 1_12536'!B7+'נספח 1_12956'!B7</f>
        <v>5445.3550699999996</v>
      </c>
    </row>
    <row r="8" spans="1:2" ht="18.75" customHeight="1" thickBot="1" x14ac:dyDescent="0.25">
      <c r="A8" s="13" t="s">
        <v>3</v>
      </c>
      <c r="B8" s="69" t="s">
        <v>90</v>
      </c>
    </row>
    <row r="9" spans="1:2" ht="13.5" thickBot="1" x14ac:dyDescent="0.25">
      <c r="A9" s="10" t="s">
        <v>4</v>
      </c>
      <c r="B9" s="47">
        <f>'נספח 1_8701'!B9+'נספח 1_8702'!B9+'נספח 1_8703'!B9+'נספח 1_8704'!B9+'נספח 1_8705'!B9+'נספח 1_9451'!B9+'נספח 1_9676'!B9+'נספח 1_12535'!B9+'נספח 1_12536'!B9+'נספח 1_12956'!B9</f>
        <v>0</v>
      </c>
    </row>
    <row r="10" spans="1:2" ht="13.5" thickBot="1" x14ac:dyDescent="0.25">
      <c r="A10" s="3" t="s">
        <v>5</v>
      </c>
      <c r="B10" s="47">
        <f>'נספח 1_8701'!B10+'נספח 1_8702'!B10+'נספח 1_8703'!B10+'נספח 1_8704'!B10+'נספח 1_8705'!B10+'נספח 1_9451'!B10+'נספח 1_9676'!B10+'נספח 1_12535'!B10+'נספח 1_12536'!B10+'נספח 1_12956'!B10</f>
        <v>119.25104999999999</v>
      </c>
    </row>
    <row r="11" spans="1:2" ht="18.75" customHeight="1" thickBot="1" x14ac:dyDescent="0.25">
      <c r="A11" s="13" t="s">
        <v>6</v>
      </c>
      <c r="B11" s="69" t="s">
        <v>90</v>
      </c>
    </row>
    <row r="12" spans="1:2" ht="13.5" thickBot="1" x14ac:dyDescent="0.25">
      <c r="A12" s="10" t="s">
        <v>7</v>
      </c>
      <c r="B12" s="47">
        <f>'נספח 1_8701'!B12+'נספח 1_8702'!B12+'נספח 1_8703'!B12+'נספח 1_8704'!B12+'נספח 1_8705'!B12+'נספח 1_9451'!B12+'נספח 1_9676'!B12+'נספח 1_12535'!B12+'נספח 1_12536'!B12+'נספח 1_12956'!B12</f>
        <v>3085.7665499999998</v>
      </c>
    </row>
    <row r="13" spans="1:2" ht="13.5" thickBot="1" x14ac:dyDescent="0.25">
      <c r="A13" s="3" t="s">
        <v>8</v>
      </c>
      <c r="B13" s="47">
        <f>'נספח 1_8701'!B13+'נספח 1_8702'!B13+'נספח 1_8703'!B13+'נספח 1_8704'!B13+'נספח 1_8705'!B13+'נספח 1_9451'!B13+'נספח 1_9676'!B13+'נספח 1_12535'!B13+'נספח 1_12536'!B13+'נספח 1_12956'!B13</f>
        <v>0</v>
      </c>
    </row>
    <row r="14" spans="1:2" ht="13.5" thickBot="1" x14ac:dyDescent="0.25">
      <c r="A14" s="3" t="s">
        <v>9</v>
      </c>
      <c r="B14" s="47">
        <f>'נספח 1_8701'!B14+'נספח 1_8702'!B14+'נספח 1_8703'!B14+'נספח 1_8704'!B14+'נספח 1_8705'!B14+'נספח 1_9451'!B14+'נספח 1_9676'!B14+'נספח 1_12535'!B14+'נספח 1_12536'!B14+'נספח 1_12956'!B14</f>
        <v>249.57555000000002</v>
      </c>
    </row>
    <row r="15" spans="1:2" ht="18.75" customHeight="1" thickBot="1" x14ac:dyDescent="0.25">
      <c r="A15" s="13" t="s">
        <v>10</v>
      </c>
      <c r="B15" s="69" t="s">
        <v>90</v>
      </c>
    </row>
    <row r="16" spans="1:2" ht="13.5" thickBot="1" x14ac:dyDescent="0.25">
      <c r="A16" s="10" t="s">
        <v>11</v>
      </c>
      <c r="B16" s="47">
        <f>'נספח 1_8701'!B16+'נספח 1_8702'!B16+'נספח 1_8703'!B16+'נספח 1_8704'!B16+'נספח 1_8705'!B16+'נספח 1_9451'!B16+'נספח 1_9676'!B16+'נספח 1_12535'!B16+'נספח 1_12536'!B16+'נספח 1_12956'!B16</f>
        <v>2676.8387699999998</v>
      </c>
    </row>
    <row r="17" spans="1:2" ht="13.5" thickBot="1" x14ac:dyDescent="0.25">
      <c r="A17" s="3" t="s">
        <v>12</v>
      </c>
      <c r="B17" s="47">
        <f>'נספח 1_8701'!B17+'נספח 1_8702'!B17+'נספח 1_8703'!B17+'נספח 1_8704'!B17+'נספח 1_8705'!B17+'נספח 1_9451'!B17+'נספח 1_9676'!B17+'נספח 1_12535'!B17+'נספח 1_12536'!B17+'נספח 1_12956'!B17</f>
        <v>11006.35622</v>
      </c>
    </row>
    <row r="18" spans="1:2" ht="13.5" thickBot="1" x14ac:dyDescent="0.25">
      <c r="A18" s="3" t="s">
        <v>13</v>
      </c>
      <c r="B18" s="47">
        <f>'נספח 1_8701'!B18+'נספח 1_8702'!B18+'נספח 1_8703'!B18+'נספח 1_8704'!B18+'נספח 1_8705'!B18+'נספח 1_9451'!B18+'נספח 1_9676'!B18+'נספח 1_12535'!B18+'נספח 1_12536'!B18+'נספח 1_12956'!B18</f>
        <v>0</v>
      </c>
    </row>
    <row r="19" spans="1:2" ht="13.5" thickBot="1" x14ac:dyDescent="0.25">
      <c r="A19" s="3" t="s">
        <v>14</v>
      </c>
      <c r="B19" s="47">
        <f>'נספח 1_8701'!B19+'נספח 1_8702'!B19+'נספח 1_8703'!B19+'נספח 1_8704'!B19+'נספח 1_8705'!B19+'נספח 1_9451'!B19+'נספח 1_9676'!B19+'נספח 1_12535'!B19+'נספח 1_12536'!B19+'נספח 1_12956'!B19</f>
        <v>0</v>
      </c>
    </row>
    <row r="20" spans="1:2" ht="13.5" thickBot="1" x14ac:dyDescent="0.25">
      <c r="A20" s="3" t="s">
        <v>15</v>
      </c>
      <c r="B20" s="47">
        <f>'נספח 1_8701'!B20+'נספח 1_8702'!B20+'נספח 1_8703'!B20+'נספח 1_8704'!B20+'נספח 1_8705'!B20+'נספח 1_9451'!B20+'נספח 1_9676'!B20+'נספח 1_12535'!B20+'נספח 1_12536'!B20+'נספח 1_12956'!B20</f>
        <v>25.313139999999997</v>
      </c>
    </row>
    <row r="21" spans="1:2" ht="13.5" thickBot="1" x14ac:dyDescent="0.25">
      <c r="A21" s="3" t="s">
        <v>16</v>
      </c>
      <c r="B21" s="47">
        <f>'נספח 1_8701'!B21+'נספח 1_8702'!B21+'נספח 1_8703'!B21+'נספח 1_8704'!B21+'נספח 1_8705'!B21+'נספח 1_9451'!B21+'נספח 1_9676'!B21+'נספח 1_12535'!B21+'נספח 1_12536'!B21+'נספח 1_12956'!B21</f>
        <v>141.51513</v>
      </c>
    </row>
    <row r="22" spans="1:2" ht="13.5" thickBot="1" x14ac:dyDescent="0.25">
      <c r="A22" s="3" t="s">
        <v>17</v>
      </c>
      <c r="B22" s="47">
        <f>'נספח 1_8701'!B22+'נספח 1_8702'!B22+'נספח 1_8703'!B22+'נספח 1_8704'!B22+'נספח 1_8705'!B22+'נספח 1_9451'!B22+'נספח 1_9676'!B22+'נספח 1_12535'!B22+'נספח 1_12536'!B22+'נספח 1_12956'!B22</f>
        <v>32.690910000000002</v>
      </c>
    </row>
    <row r="23" spans="1:2" ht="13.5" thickBot="1" x14ac:dyDescent="0.25">
      <c r="A23" s="3" t="s">
        <v>18</v>
      </c>
      <c r="B23" s="47">
        <f>'נספח 1_8701'!B23+'נספח 1_8702'!B23+'נספח 1_8703'!B23+'נספח 1_8704'!B23+'נספח 1_8705'!B23+'נספח 1_9451'!B23+'נספח 1_9676'!B23+'נספח 1_12535'!B23+'נספח 1_12536'!B23+'נספח 1_12956'!B23</f>
        <v>321.97310999999996</v>
      </c>
    </row>
    <row r="24" spans="1:2" ht="18.75" customHeight="1" thickBot="1" x14ac:dyDescent="0.25">
      <c r="A24" s="13" t="s">
        <v>19</v>
      </c>
      <c r="B24" s="69" t="s">
        <v>90</v>
      </c>
    </row>
    <row r="25" spans="1:2" ht="13.5" thickBot="1" x14ac:dyDescent="0.25">
      <c r="A25" s="10" t="s">
        <v>20</v>
      </c>
      <c r="B25" s="47">
        <f>'נספח 1_8701'!B25+'נספח 1_8702'!B25+'נספח 1_8703'!B25+'נספח 1_8704'!B25+'נספח 1_8705'!B25+'נספח 1_9451'!B25+'נספח 1_9676'!B25+'נספח 1_12535'!B25+'נספח 1_12536'!B25+'נספח 1_12956'!B25</f>
        <v>0</v>
      </c>
    </row>
    <row r="26" spans="1:2" ht="13.5" thickBot="1" x14ac:dyDescent="0.25">
      <c r="A26" s="3" t="s">
        <v>21</v>
      </c>
      <c r="B26" s="47">
        <f>'נספח 1_8701'!B26+'נספח 1_8702'!B26+'נספח 1_8703'!B26+'נספח 1_8704'!B26+'נספח 1_8705'!B26+'נספח 1_9451'!B26+'נספח 1_9676'!B26+'נספח 1_12535'!B26+'נספח 1_12536'!B26+'נספח 1_12956'!B26</f>
        <v>7.6424400000000006</v>
      </c>
    </row>
    <row r="27" spans="1:2" ht="18.75" customHeight="1" thickBot="1" x14ac:dyDescent="0.25">
      <c r="A27" s="4" t="s">
        <v>22</v>
      </c>
      <c r="B27" s="48">
        <f>SUM(B6:B26)</f>
        <v>23142.093859999997</v>
      </c>
    </row>
    <row r="28" spans="1:2" ht="18.75" customHeight="1" thickBot="1" x14ac:dyDescent="0.25">
      <c r="A28" s="13" t="s">
        <v>23</v>
      </c>
      <c r="B28" s="70" t="s">
        <v>90</v>
      </c>
    </row>
    <row r="29" spans="1:2" ht="13.5" customHeight="1" thickBot="1" x14ac:dyDescent="0.25">
      <c r="A29" s="20" t="s">
        <v>24</v>
      </c>
      <c r="B29" s="46">
        <v>1.7512149958299231E-3</v>
      </c>
    </row>
    <row r="30" spans="1:2" ht="13.5" thickBot="1" x14ac:dyDescent="0.25">
      <c r="A30" s="71" t="s">
        <v>90</v>
      </c>
      <c r="B30" s="72" t="s">
        <v>90</v>
      </c>
    </row>
    <row r="31" spans="1:2" ht="13.5" thickBot="1" x14ac:dyDescent="0.25">
      <c r="A31" s="3" t="s">
        <v>25</v>
      </c>
      <c r="B31" s="40">
        <v>1.2389915362068043E-4</v>
      </c>
    </row>
    <row r="32" spans="1:2" ht="18.75" customHeight="1" thickBot="1" x14ac:dyDescent="0.25">
      <c r="A32" s="94" t="s">
        <v>26</v>
      </c>
      <c r="B32" s="95">
        <f>'נספח 1_8701'!B32+'נספח 1_8702'!B32+'נספח 1_8703'!B32+'נספח 1_8704'!B32+'נספח 1_8705'!B32+'נספח 1_9451'!B32+'נספח 1_9676'!B32+'נספח 1_12535'!B32+'נספח 1_12536'!B32+'נספח 1_12956'!B32</f>
        <v>9877768.4700000007</v>
      </c>
    </row>
    <row r="33" spans="1:2" x14ac:dyDescent="0.2">
      <c r="A33" s="21" t="s">
        <v>27</v>
      </c>
      <c r="B33" s="11" t="s">
        <v>79</v>
      </c>
    </row>
    <row r="34" spans="1:2" ht="12.75" customHeight="1" x14ac:dyDescent="0.2">
      <c r="A34" s="14"/>
      <c r="B34" s="22"/>
    </row>
    <row r="35" spans="1:2" ht="12.75" customHeight="1" x14ac:dyDescent="0.2"/>
    <row r="36" spans="1:2" x14ac:dyDescent="0.2"/>
    <row r="37" spans="1:2" x14ac:dyDescent="0.2"/>
    <row r="38" spans="1:2" x14ac:dyDescent="0.2"/>
    <row r="39" spans="1:2" x14ac:dyDescent="0.2"/>
    <row r="40" spans="1:2" x14ac:dyDescent="0.2"/>
    <row r="41" spans="1:2" x14ac:dyDescent="0.2"/>
    <row r="42" spans="1:2" x14ac:dyDescent="0.2"/>
    <row r="43" spans="1:2" x14ac:dyDescent="0.2"/>
    <row r="44" spans="1:2" x14ac:dyDescent="0.2"/>
    <row r="45" spans="1:2" x14ac:dyDescent="0.2"/>
    <row r="46" spans="1:2" x14ac:dyDescent="0.2"/>
    <row r="47" spans="1:2" x14ac:dyDescent="0.2"/>
    <row r="48" spans="1:2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spans="3:52" x14ac:dyDescent="0.2"/>
    <row r="9986" spans="3:52" x14ac:dyDescent="0.2"/>
    <row r="9987" spans="3:52" x14ac:dyDescent="0.2"/>
    <row r="9988" spans="3:52" x14ac:dyDescent="0.2"/>
    <row r="9989" spans="3:52" x14ac:dyDescent="0.2"/>
    <row r="9990" spans="3:52" x14ac:dyDescent="0.2"/>
    <row r="9991" spans="3:52" x14ac:dyDescent="0.2"/>
    <row r="9992" spans="3:52" x14ac:dyDescent="0.2"/>
    <row r="9993" spans="3:52" x14ac:dyDescent="0.2"/>
    <row r="9994" spans="3:52" x14ac:dyDescent="0.2"/>
    <row r="9995" spans="3:52" x14ac:dyDescent="0.2"/>
    <row r="9996" spans="3:52" x14ac:dyDescent="0.2"/>
    <row r="9997" spans="3:52" x14ac:dyDescent="0.2"/>
    <row r="9998" spans="3:52" x14ac:dyDescent="0.2"/>
    <row r="9999" spans="3:52" x14ac:dyDescent="0.2"/>
    <row r="10000" spans="3:52" x14ac:dyDescent="0.2">
      <c r="C10000" s="8">
        <v>1</v>
      </c>
      <c r="AZ10000" s="8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86.5703125" style="34" bestFit="1" customWidth="1"/>
    <col min="2" max="2" width="23.5703125" style="34" bestFit="1" customWidth="1"/>
    <col min="3" max="52" width="9.140625" style="34" hidden="1" customWidth="1"/>
    <col min="53" max="16384" width="0" style="34" hidden="1"/>
  </cols>
  <sheetData>
    <row r="1" spans="1:2" x14ac:dyDescent="0.2">
      <c r="A1" s="90" t="s">
        <v>53</v>
      </c>
      <c r="B1" s="91"/>
    </row>
    <row r="2" spans="1:2" x14ac:dyDescent="0.2">
      <c r="A2" s="64" t="s">
        <v>71</v>
      </c>
      <c r="B2" s="63" t="s">
        <v>91</v>
      </c>
    </row>
    <row r="3" spans="1:2" x14ac:dyDescent="0.2">
      <c r="A3" s="65" t="s">
        <v>61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35" customFormat="1" ht="18.75" customHeight="1" thickBot="1" x14ac:dyDescent="0.25">
      <c r="A5" s="13" t="s">
        <v>0</v>
      </c>
      <c r="B5" s="70" t="s">
        <v>90</v>
      </c>
    </row>
    <row r="6" spans="1:2" s="35" customFormat="1" ht="13.5" thickBot="1" x14ac:dyDescent="0.25">
      <c r="A6" s="10" t="s">
        <v>1</v>
      </c>
      <c r="B6" s="47">
        <v>0</v>
      </c>
    </row>
    <row r="7" spans="1:2" s="35" customFormat="1" ht="13.5" thickBot="1" x14ac:dyDescent="0.25">
      <c r="A7" s="3" t="s">
        <v>2</v>
      </c>
      <c r="B7" s="48">
        <v>1.57813</v>
      </c>
    </row>
    <row r="8" spans="1:2" s="35" customFormat="1" ht="18.75" customHeight="1" thickBot="1" x14ac:dyDescent="0.25">
      <c r="A8" s="13" t="s">
        <v>3</v>
      </c>
      <c r="B8" s="69" t="s">
        <v>90</v>
      </c>
    </row>
    <row r="9" spans="1:2" s="35" customFormat="1" ht="13.5" thickBot="1" x14ac:dyDescent="0.25">
      <c r="A9" s="10" t="s">
        <v>4</v>
      </c>
      <c r="B9" s="47">
        <v>0</v>
      </c>
    </row>
    <row r="10" spans="1:2" s="35" customFormat="1" ht="13.5" thickBot="1" x14ac:dyDescent="0.25">
      <c r="A10" s="3" t="s">
        <v>5</v>
      </c>
      <c r="B10" s="49">
        <v>6.8600000000000008E-2</v>
      </c>
    </row>
    <row r="11" spans="1:2" s="35" customFormat="1" ht="18.75" customHeight="1" thickBot="1" x14ac:dyDescent="0.25">
      <c r="A11" s="13" t="s">
        <v>6</v>
      </c>
      <c r="B11" s="69" t="s">
        <v>90</v>
      </c>
    </row>
    <row r="12" spans="1:2" s="35" customFormat="1" ht="13.5" thickBot="1" x14ac:dyDescent="0.25">
      <c r="A12" s="10" t="s">
        <v>7</v>
      </c>
      <c r="B12" s="47">
        <v>0</v>
      </c>
    </row>
    <row r="13" spans="1:2" s="35" customFormat="1" ht="13.5" thickBot="1" x14ac:dyDescent="0.25">
      <c r="A13" s="3" t="s">
        <v>8</v>
      </c>
      <c r="B13" s="48">
        <v>0</v>
      </c>
    </row>
    <row r="14" spans="1:2" s="35" customFormat="1" ht="13.5" thickBot="1" x14ac:dyDescent="0.25">
      <c r="A14" s="3" t="s">
        <v>9</v>
      </c>
      <c r="B14" s="48">
        <v>0</v>
      </c>
    </row>
    <row r="15" spans="1:2" s="35" customFormat="1" ht="18.75" customHeight="1" thickBot="1" x14ac:dyDescent="0.25">
      <c r="A15" s="13" t="s">
        <v>10</v>
      </c>
      <c r="B15" s="69" t="s">
        <v>90</v>
      </c>
    </row>
    <row r="16" spans="1:2" s="35" customFormat="1" ht="13.5" thickBot="1" x14ac:dyDescent="0.25">
      <c r="A16" s="10" t="s">
        <v>11</v>
      </c>
      <c r="B16" s="47">
        <v>0</v>
      </c>
    </row>
    <row r="17" spans="1:2" s="35" customFormat="1" ht="13.5" thickBot="1" x14ac:dyDescent="0.25">
      <c r="A17" s="3" t="s">
        <v>12</v>
      </c>
      <c r="B17" s="48">
        <v>0</v>
      </c>
    </row>
    <row r="18" spans="1:2" s="35" customFormat="1" ht="13.5" thickBot="1" x14ac:dyDescent="0.25">
      <c r="A18" s="3" t="s">
        <v>13</v>
      </c>
      <c r="B18" s="48">
        <v>0</v>
      </c>
    </row>
    <row r="19" spans="1:2" s="35" customFormat="1" ht="13.5" thickBot="1" x14ac:dyDescent="0.25">
      <c r="A19" s="3" t="s">
        <v>14</v>
      </c>
      <c r="B19" s="48">
        <v>0</v>
      </c>
    </row>
    <row r="20" spans="1:2" s="35" customFormat="1" ht="13.5" thickBot="1" x14ac:dyDescent="0.25">
      <c r="A20" s="3" t="s">
        <v>15</v>
      </c>
      <c r="B20" s="48">
        <v>0</v>
      </c>
    </row>
    <row r="21" spans="1:2" s="35" customFormat="1" ht="13.5" thickBot="1" x14ac:dyDescent="0.25">
      <c r="A21" s="3" t="s">
        <v>16</v>
      </c>
      <c r="B21" s="48">
        <v>0</v>
      </c>
    </row>
    <row r="22" spans="1:2" s="35" customFormat="1" ht="13.5" thickBot="1" x14ac:dyDescent="0.25">
      <c r="A22" s="3" t="s">
        <v>17</v>
      </c>
      <c r="B22" s="48">
        <v>2.3451</v>
      </c>
    </row>
    <row r="23" spans="1:2" s="35" customFormat="1" ht="13.5" thickBot="1" x14ac:dyDescent="0.25">
      <c r="A23" s="3" t="s">
        <v>18</v>
      </c>
      <c r="B23" s="48">
        <v>0</v>
      </c>
    </row>
    <row r="24" spans="1:2" s="35" customFormat="1" ht="18.75" customHeight="1" thickBot="1" x14ac:dyDescent="0.25">
      <c r="A24" s="13" t="s">
        <v>19</v>
      </c>
      <c r="B24" s="69" t="s">
        <v>90</v>
      </c>
    </row>
    <row r="25" spans="1:2" s="35" customFormat="1" ht="13.5" thickBot="1" x14ac:dyDescent="0.25">
      <c r="A25" s="10" t="s">
        <v>20</v>
      </c>
      <c r="B25" s="47">
        <v>0</v>
      </c>
    </row>
    <row r="26" spans="1:2" s="35" customFormat="1" ht="13.5" thickBot="1" x14ac:dyDescent="0.25">
      <c r="A26" s="3" t="s">
        <v>21</v>
      </c>
      <c r="B26" s="48">
        <v>0</v>
      </c>
    </row>
    <row r="27" spans="1:2" s="35" customFormat="1" ht="18.75" customHeight="1" thickBot="1" x14ac:dyDescent="0.25">
      <c r="A27" s="4" t="s">
        <v>22</v>
      </c>
      <c r="B27" s="48">
        <f>SUM(B6:B26)</f>
        <v>3.9918300000000002</v>
      </c>
    </row>
    <row r="28" spans="1:2" s="35" customFormat="1" ht="18.75" customHeight="1" thickBot="1" x14ac:dyDescent="0.25">
      <c r="A28" s="13" t="s">
        <v>23</v>
      </c>
      <c r="B28" s="70" t="s">
        <v>90</v>
      </c>
    </row>
    <row r="29" spans="1:2" s="35" customFormat="1" ht="26.25" thickBot="1" x14ac:dyDescent="0.25">
      <c r="A29" s="9" t="s">
        <v>24</v>
      </c>
      <c r="B29" s="46">
        <v>5.9037456095124537E-4</v>
      </c>
    </row>
    <row r="30" spans="1:2" s="35" customFormat="1" ht="13.5" thickBot="1" x14ac:dyDescent="0.25">
      <c r="A30" s="89" t="s">
        <v>90</v>
      </c>
      <c r="B30" s="72" t="s">
        <v>90</v>
      </c>
    </row>
    <row r="31" spans="1:2" s="35" customFormat="1" ht="13.5" thickBot="1" x14ac:dyDescent="0.25">
      <c r="A31" s="3" t="s">
        <v>25</v>
      </c>
      <c r="B31" s="40">
        <v>6.7519526017098465E-4</v>
      </c>
    </row>
    <row r="32" spans="1:2" s="35" customFormat="1" ht="18.75" customHeight="1" thickBot="1" x14ac:dyDescent="0.25">
      <c r="A32" s="94" t="s">
        <v>26</v>
      </c>
      <c r="B32" s="127">
        <v>3972.2240000000002</v>
      </c>
    </row>
    <row r="33" spans="1:2" s="35" customFormat="1" x14ac:dyDescent="0.2">
      <c r="A33" s="12" t="s">
        <v>27</v>
      </c>
      <c r="B33" s="39" t="s">
        <v>79</v>
      </c>
    </row>
    <row r="34" spans="1:2" s="35" customFormat="1" ht="12.75" hidden="1" customHeight="1" x14ac:dyDescent="0.2">
      <c r="B34" s="14"/>
    </row>
    <row r="35" spans="1:2" s="35" customFormat="1" ht="12.75" hidden="1" customHeight="1" x14ac:dyDescent="0.2"/>
    <row r="36" spans="1:2" ht="12.75" hidden="1" customHeight="1" x14ac:dyDescent="0.2">
      <c r="A36" s="38"/>
    </row>
    <row r="37" spans="1:2" ht="12.75" hidden="1" customHeight="1" x14ac:dyDescent="0.2">
      <c r="A37" s="38"/>
      <c r="B37" s="38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idden="1" x14ac:dyDescent="0.2"/>
    <row r="43" spans="1:2" hidden="1" x14ac:dyDescent="0.2"/>
    <row r="44" spans="1:2" hidden="1" x14ac:dyDescent="0.2"/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86.5703125" style="34" bestFit="1" customWidth="1"/>
    <col min="2" max="2" width="23.5703125" style="34" bestFit="1" customWidth="1"/>
    <col min="3" max="52" width="9.140625" style="34" hidden="1" customWidth="1"/>
    <col min="53" max="16384" width="0" style="34" hidden="1"/>
  </cols>
  <sheetData>
    <row r="1" spans="1:2" x14ac:dyDescent="0.2">
      <c r="A1" s="90" t="s">
        <v>53</v>
      </c>
      <c r="B1" s="91"/>
    </row>
    <row r="2" spans="1:2" x14ac:dyDescent="0.2">
      <c r="A2" s="64" t="s">
        <v>70</v>
      </c>
      <c r="B2" s="63" t="s">
        <v>91</v>
      </c>
    </row>
    <row r="3" spans="1:2" x14ac:dyDescent="0.2">
      <c r="A3" s="65" t="s">
        <v>62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35" customFormat="1" ht="18.75" customHeight="1" thickBot="1" x14ac:dyDescent="0.25">
      <c r="A5" s="13" t="s">
        <v>0</v>
      </c>
      <c r="B5" s="70" t="s">
        <v>90</v>
      </c>
    </row>
    <row r="6" spans="1:2" s="35" customFormat="1" ht="13.5" thickBot="1" x14ac:dyDescent="0.25">
      <c r="A6" s="10" t="s">
        <v>1</v>
      </c>
      <c r="B6" s="51">
        <v>27.627980000000001</v>
      </c>
    </row>
    <row r="7" spans="1:2" s="35" customFormat="1" ht="13.5" thickBot="1" x14ac:dyDescent="0.25">
      <c r="A7" s="3" t="s">
        <v>2</v>
      </c>
      <c r="B7" s="48">
        <v>3366.4924899999992</v>
      </c>
    </row>
    <row r="8" spans="1:2" s="35" customFormat="1" ht="18.75" customHeight="1" thickBot="1" x14ac:dyDescent="0.25">
      <c r="A8" s="13" t="s">
        <v>3</v>
      </c>
      <c r="B8" s="69" t="s">
        <v>90</v>
      </c>
    </row>
    <row r="9" spans="1:2" s="35" customFormat="1" ht="13.5" thickBot="1" x14ac:dyDescent="0.25">
      <c r="A9" s="10" t="s">
        <v>4</v>
      </c>
      <c r="B9" s="47">
        <v>0</v>
      </c>
    </row>
    <row r="10" spans="1:2" s="35" customFormat="1" ht="13.5" thickBot="1" x14ac:dyDescent="0.25">
      <c r="A10" s="3" t="s">
        <v>5</v>
      </c>
      <c r="B10" s="49">
        <v>64.431340000000006</v>
      </c>
    </row>
    <row r="11" spans="1:2" s="35" customFormat="1" ht="18.75" customHeight="1" thickBot="1" x14ac:dyDescent="0.25">
      <c r="A11" s="13" t="s">
        <v>6</v>
      </c>
      <c r="B11" s="69" t="s">
        <v>90</v>
      </c>
    </row>
    <row r="12" spans="1:2" s="35" customFormat="1" ht="13.5" thickBot="1" x14ac:dyDescent="0.25">
      <c r="A12" s="10" t="s">
        <v>7</v>
      </c>
      <c r="B12" s="47">
        <v>1705.5844699999998</v>
      </c>
    </row>
    <row r="13" spans="1:2" s="35" customFormat="1" ht="13.5" thickBot="1" x14ac:dyDescent="0.25">
      <c r="A13" s="3" t="s">
        <v>8</v>
      </c>
      <c r="B13" s="48">
        <v>0</v>
      </c>
    </row>
    <row r="14" spans="1:2" s="35" customFormat="1" ht="13.5" thickBot="1" x14ac:dyDescent="0.25">
      <c r="A14" s="3" t="s">
        <v>9</v>
      </c>
      <c r="B14" s="48">
        <v>222.74907000000002</v>
      </c>
    </row>
    <row r="15" spans="1:2" s="35" customFormat="1" ht="18.75" customHeight="1" thickBot="1" x14ac:dyDescent="0.25">
      <c r="A15" s="13" t="s">
        <v>10</v>
      </c>
      <c r="B15" s="69" t="s">
        <v>90</v>
      </c>
    </row>
    <row r="16" spans="1:2" s="35" customFormat="1" ht="13.5" thickBot="1" x14ac:dyDescent="0.25">
      <c r="A16" s="10" t="s">
        <v>11</v>
      </c>
      <c r="B16" s="47">
        <v>1670.3769500000001</v>
      </c>
    </row>
    <row r="17" spans="1:2" s="35" customFormat="1" ht="13.5" thickBot="1" x14ac:dyDescent="0.25">
      <c r="A17" s="3" t="s">
        <v>12</v>
      </c>
      <c r="B17" s="49">
        <v>8459.1183500000006</v>
      </c>
    </row>
    <row r="18" spans="1:2" s="35" customFormat="1" ht="13.5" thickBot="1" x14ac:dyDescent="0.25">
      <c r="A18" s="3" t="s">
        <v>13</v>
      </c>
      <c r="B18" s="48">
        <v>0</v>
      </c>
    </row>
    <row r="19" spans="1:2" s="35" customFormat="1" ht="13.5" thickBot="1" x14ac:dyDescent="0.25">
      <c r="A19" s="3" t="s">
        <v>14</v>
      </c>
      <c r="B19" s="48">
        <v>0</v>
      </c>
    </row>
    <row r="20" spans="1:2" s="35" customFormat="1" ht="13.5" thickBot="1" x14ac:dyDescent="0.25">
      <c r="A20" s="3" t="s">
        <v>15</v>
      </c>
      <c r="B20" s="48">
        <v>0</v>
      </c>
    </row>
    <row r="21" spans="1:2" s="35" customFormat="1" ht="13.5" thickBot="1" x14ac:dyDescent="0.25">
      <c r="A21" s="3" t="s">
        <v>16</v>
      </c>
      <c r="B21" s="48">
        <v>0</v>
      </c>
    </row>
    <row r="22" spans="1:2" s="35" customFormat="1" ht="13.5" thickBot="1" x14ac:dyDescent="0.25">
      <c r="A22" s="3" t="s">
        <v>17</v>
      </c>
      <c r="B22" s="48">
        <v>0</v>
      </c>
    </row>
    <row r="23" spans="1:2" s="35" customFormat="1" ht="13.5" thickBot="1" x14ac:dyDescent="0.25">
      <c r="A23" s="3" t="s">
        <v>18</v>
      </c>
      <c r="B23" s="48">
        <v>190.84325000000001</v>
      </c>
    </row>
    <row r="24" spans="1:2" s="35" customFormat="1" ht="18.75" customHeight="1" thickBot="1" x14ac:dyDescent="0.25">
      <c r="A24" s="13" t="s">
        <v>19</v>
      </c>
      <c r="B24" s="69" t="s">
        <v>90</v>
      </c>
    </row>
    <row r="25" spans="1:2" s="35" customFormat="1" ht="13.5" thickBot="1" x14ac:dyDescent="0.25">
      <c r="A25" s="10" t="s">
        <v>20</v>
      </c>
      <c r="B25" s="47">
        <v>0</v>
      </c>
    </row>
    <row r="26" spans="1:2" s="35" customFormat="1" ht="13.5" thickBot="1" x14ac:dyDescent="0.25">
      <c r="A26" s="3" t="s">
        <v>21</v>
      </c>
      <c r="B26" s="48">
        <v>6.8468400000000003</v>
      </c>
    </row>
    <row r="27" spans="1:2" s="35" customFormat="1" ht="18.75" customHeight="1" thickBot="1" x14ac:dyDescent="0.25">
      <c r="A27" s="4" t="s">
        <v>22</v>
      </c>
      <c r="B27" s="48">
        <f>SUM(B6:B26)</f>
        <v>15714.070739999999</v>
      </c>
    </row>
    <row r="28" spans="1:2" s="35" customFormat="1" ht="18.75" customHeight="1" thickBot="1" x14ac:dyDescent="0.25">
      <c r="A28" s="13" t="s">
        <v>23</v>
      </c>
      <c r="B28" s="70" t="s">
        <v>90</v>
      </c>
    </row>
    <row r="29" spans="1:2" s="35" customFormat="1" ht="26.25" thickBot="1" x14ac:dyDescent="0.25">
      <c r="A29" s="9" t="s">
        <v>24</v>
      </c>
      <c r="B29" s="46">
        <v>1.8684895266407354E-3</v>
      </c>
    </row>
    <row r="30" spans="1:2" s="35" customFormat="1" ht="13.5" thickBot="1" x14ac:dyDescent="0.25">
      <c r="A30" s="89" t="s">
        <v>90</v>
      </c>
      <c r="B30" s="72" t="s">
        <v>90</v>
      </c>
    </row>
    <row r="31" spans="1:2" s="35" customFormat="1" ht="13.5" thickBot="1" x14ac:dyDescent="0.25">
      <c r="A31" s="50" t="s">
        <v>68</v>
      </c>
      <c r="B31" s="40">
        <v>1.5620534143507023E-3</v>
      </c>
    </row>
    <row r="32" spans="1:2" s="35" customFormat="1" ht="18.75" customHeight="1" thickBot="1" x14ac:dyDescent="0.25">
      <c r="A32" s="94" t="s">
        <v>26</v>
      </c>
      <c r="B32" s="127">
        <v>6439838.0020000003</v>
      </c>
    </row>
    <row r="33" spans="1:2" s="35" customFormat="1" x14ac:dyDescent="0.2">
      <c r="A33" s="12" t="s">
        <v>27</v>
      </c>
      <c r="B33" s="39" t="s">
        <v>79</v>
      </c>
    </row>
    <row r="34" spans="1:2" s="35" customFormat="1" ht="12.75" hidden="1" customHeight="1" x14ac:dyDescent="0.2">
      <c r="B34" s="14"/>
    </row>
    <row r="35" spans="1:2" s="35" customFormat="1" ht="12.75" hidden="1" customHeight="1" x14ac:dyDescent="0.2"/>
    <row r="36" spans="1:2" ht="12.75" hidden="1" customHeight="1" x14ac:dyDescent="0.2">
      <c r="A36" s="38"/>
      <c r="B36" s="37"/>
    </row>
    <row r="37" spans="1:2" ht="12.75" hidden="1" customHeight="1" x14ac:dyDescent="0.2">
      <c r="A37" s="38"/>
      <c r="B37" s="38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idden="1" x14ac:dyDescent="0.2"/>
    <row r="42" spans="1:2" hidden="1" x14ac:dyDescent="0.2"/>
    <row r="43" spans="1:2" hidden="1" x14ac:dyDescent="0.2"/>
    <row r="44" spans="1:2" hidden="1" x14ac:dyDescent="0.2"/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86.5703125" style="34" bestFit="1" customWidth="1"/>
    <col min="2" max="2" width="23.5703125" style="34" bestFit="1" customWidth="1"/>
    <col min="3" max="52" width="9.140625" style="34" hidden="1" customWidth="1"/>
    <col min="53" max="16384" width="0" style="34" hidden="1"/>
  </cols>
  <sheetData>
    <row r="1" spans="1:2" x14ac:dyDescent="0.2">
      <c r="A1" s="90" t="s">
        <v>53</v>
      </c>
      <c r="B1" s="91"/>
    </row>
    <row r="2" spans="1:2" x14ac:dyDescent="0.2">
      <c r="A2" s="64" t="s">
        <v>69</v>
      </c>
      <c r="B2" s="63" t="s">
        <v>91</v>
      </c>
    </row>
    <row r="3" spans="1:2" x14ac:dyDescent="0.2">
      <c r="A3" s="65" t="s">
        <v>62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35" customFormat="1" ht="18.75" customHeight="1" thickBot="1" x14ac:dyDescent="0.25">
      <c r="A5" s="13" t="s">
        <v>0</v>
      </c>
      <c r="B5" s="70" t="s">
        <v>90</v>
      </c>
    </row>
    <row r="6" spans="1:2" s="35" customFormat="1" ht="13.5" thickBot="1" x14ac:dyDescent="0.25">
      <c r="A6" s="10" t="s">
        <v>1</v>
      </c>
      <c r="B6" s="47">
        <v>0</v>
      </c>
    </row>
    <row r="7" spans="1:2" s="35" customFormat="1" ht="13.5" thickBot="1" x14ac:dyDescent="0.25">
      <c r="A7" s="3" t="s">
        <v>2</v>
      </c>
      <c r="B7" s="49">
        <v>1799.3162900000002</v>
      </c>
    </row>
    <row r="8" spans="1:2" s="35" customFormat="1" ht="18.75" customHeight="1" thickBot="1" x14ac:dyDescent="0.25">
      <c r="A8" s="13" t="s">
        <v>3</v>
      </c>
      <c r="B8" s="69" t="s">
        <v>90</v>
      </c>
    </row>
    <row r="9" spans="1:2" s="35" customFormat="1" ht="13.5" thickBot="1" x14ac:dyDescent="0.25">
      <c r="A9" s="10" t="s">
        <v>4</v>
      </c>
      <c r="B9" s="47">
        <v>0</v>
      </c>
    </row>
    <row r="10" spans="1:2" s="35" customFormat="1" ht="13.5" thickBot="1" x14ac:dyDescent="0.25">
      <c r="A10" s="3" t="s">
        <v>5</v>
      </c>
      <c r="B10" s="49">
        <v>45.246709999999993</v>
      </c>
    </row>
    <row r="11" spans="1:2" s="35" customFormat="1" ht="18.75" customHeight="1" thickBot="1" x14ac:dyDescent="0.25">
      <c r="A11" s="13" t="s">
        <v>6</v>
      </c>
      <c r="B11" s="69" t="s">
        <v>90</v>
      </c>
    </row>
    <row r="12" spans="1:2" s="35" customFormat="1" ht="13.5" thickBot="1" x14ac:dyDescent="0.25">
      <c r="A12" s="10" t="s">
        <v>7</v>
      </c>
      <c r="B12" s="51">
        <v>1307.0419999999999</v>
      </c>
    </row>
    <row r="13" spans="1:2" s="35" customFormat="1" ht="13.5" thickBot="1" x14ac:dyDescent="0.25">
      <c r="A13" s="3" t="s">
        <v>8</v>
      </c>
      <c r="B13" s="48">
        <v>0</v>
      </c>
    </row>
    <row r="14" spans="1:2" s="35" customFormat="1" ht="13.5" thickBot="1" x14ac:dyDescent="0.25">
      <c r="A14" s="3" t="s">
        <v>9</v>
      </c>
      <c r="B14" s="48">
        <v>17.75299</v>
      </c>
    </row>
    <row r="15" spans="1:2" s="35" customFormat="1" ht="18.75" customHeight="1" thickBot="1" x14ac:dyDescent="0.25">
      <c r="A15" s="13" t="s">
        <v>10</v>
      </c>
      <c r="B15" s="69" t="s">
        <v>90</v>
      </c>
    </row>
    <row r="16" spans="1:2" s="35" customFormat="1" ht="13.5" thickBot="1" x14ac:dyDescent="0.25">
      <c r="A16" s="10" t="s">
        <v>11</v>
      </c>
      <c r="B16" s="47">
        <v>943.70783999999992</v>
      </c>
    </row>
    <row r="17" spans="1:2" s="35" customFormat="1" ht="13.5" thickBot="1" x14ac:dyDescent="0.25">
      <c r="A17" s="3" t="s">
        <v>12</v>
      </c>
      <c r="B17" s="49">
        <v>2245.4270699999997</v>
      </c>
    </row>
    <row r="18" spans="1:2" s="35" customFormat="1" ht="13.5" thickBot="1" x14ac:dyDescent="0.25">
      <c r="A18" s="3" t="s">
        <v>13</v>
      </c>
      <c r="B18" s="48">
        <v>0</v>
      </c>
    </row>
    <row r="19" spans="1:2" s="35" customFormat="1" ht="13.5" thickBot="1" x14ac:dyDescent="0.25">
      <c r="A19" s="3" t="s">
        <v>14</v>
      </c>
      <c r="B19" s="48">
        <v>0</v>
      </c>
    </row>
    <row r="20" spans="1:2" s="35" customFormat="1" ht="13.5" thickBot="1" x14ac:dyDescent="0.25">
      <c r="A20" s="3" t="s">
        <v>15</v>
      </c>
      <c r="B20" s="49">
        <v>0.88734999999999919</v>
      </c>
    </row>
    <row r="21" spans="1:2" s="35" customFormat="1" ht="13.5" thickBot="1" x14ac:dyDescent="0.25">
      <c r="A21" s="3" t="s">
        <v>16</v>
      </c>
      <c r="B21" s="48">
        <v>0</v>
      </c>
    </row>
    <row r="22" spans="1:2" s="35" customFormat="1" ht="13.5" thickBot="1" x14ac:dyDescent="0.25">
      <c r="A22" s="3" t="s">
        <v>17</v>
      </c>
      <c r="B22" s="48">
        <v>0</v>
      </c>
    </row>
    <row r="23" spans="1:2" s="35" customFormat="1" ht="13.5" thickBot="1" x14ac:dyDescent="0.25">
      <c r="A23" s="3" t="s">
        <v>18</v>
      </c>
      <c r="B23" s="48">
        <v>126.57764</v>
      </c>
    </row>
    <row r="24" spans="1:2" s="35" customFormat="1" ht="18.75" customHeight="1" thickBot="1" x14ac:dyDescent="0.25">
      <c r="A24" s="13" t="s">
        <v>19</v>
      </c>
      <c r="B24" s="69" t="s">
        <v>90</v>
      </c>
    </row>
    <row r="25" spans="1:2" s="35" customFormat="1" ht="13.5" thickBot="1" x14ac:dyDescent="0.25">
      <c r="A25" s="10" t="s">
        <v>20</v>
      </c>
      <c r="B25" s="47">
        <v>0</v>
      </c>
    </row>
    <row r="26" spans="1:2" s="35" customFormat="1" ht="13.5" thickBot="1" x14ac:dyDescent="0.25">
      <c r="A26" s="3" t="s">
        <v>21</v>
      </c>
      <c r="B26" s="48">
        <v>0</v>
      </c>
    </row>
    <row r="27" spans="1:2" s="35" customFormat="1" ht="18.75" customHeight="1" thickBot="1" x14ac:dyDescent="0.25">
      <c r="A27" s="4" t="s">
        <v>22</v>
      </c>
      <c r="B27" s="48">
        <f>SUM(B6:B26)</f>
        <v>6485.9578899999997</v>
      </c>
    </row>
    <row r="28" spans="1:2" s="35" customFormat="1" ht="18.75" customHeight="1" thickBot="1" x14ac:dyDescent="0.25">
      <c r="A28" s="13" t="s">
        <v>23</v>
      </c>
      <c r="B28" s="70" t="s">
        <v>90</v>
      </c>
    </row>
    <row r="29" spans="1:2" s="35" customFormat="1" ht="26.25" thickBot="1" x14ac:dyDescent="0.25">
      <c r="A29" s="9" t="s">
        <v>24</v>
      </c>
      <c r="B29" s="46">
        <v>1.6105254386546443E-3</v>
      </c>
    </row>
    <row r="30" spans="1:2" s="35" customFormat="1" ht="13.5" thickBot="1" x14ac:dyDescent="0.25">
      <c r="A30" s="89" t="s">
        <v>90</v>
      </c>
      <c r="B30" s="72" t="s">
        <v>90</v>
      </c>
    </row>
    <row r="31" spans="1:2" s="35" customFormat="1" ht="13.5" thickBot="1" x14ac:dyDescent="0.25">
      <c r="A31" s="3" t="s">
        <v>25</v>
      </c>
      <c r="B31" s="40">
        <v>1.7928008098030456E-3</v>
      </c>
    </row>
    <row r="32" spans="1:2" s="35" customFormat="1" ht="18.75" customHeight="1" thickBot="1" x14ac:dyDescent="0.25">
      <c r="A32" s="94" t="s">
        <v>26</v>
      </c>
      <c r="B32" s="127">
        <v>2870890.3250000002</v>
      </c>
    </row>
    <row r="33" spans="1:2" s="35" customFormat="1" x14ac:dyDescent="0.2">
      <c r="A33" s="12" t="s">
        <v>27</v>
      </c>
      <c r="B33" s="39" t="s">
        <v>79</v>
      </c>
    </row>
    <row r="34" spans="1:2" s="35" customFormat="1" ht="12.75" hidden="1" customHeight="1" x14ac:dyDescent="0.2">
      <c r="B34" s="14"/>
    </row>
    <row r="35" spans="1:2" s="35" customFormat="1" ht="12.75" hidden="1" customHeight="1" x14ac:dyDescent="0.2"/>
    <row r="36" spans="1:2" ht="12.75" hidden="1" customHeight="1" x14ac:dyDescent="0.2"/>
    <row r="37" spans="1:2" ht="12.75" hidden="1" customHeight="1" x14ac:dyDescent="0.2">
      <c r="B37" s="45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idden="1" x14ac:dyDescent="0.2"/>
    <row r="43" spans="1:2" hidden="1" x14ac:dyDescent="0.2"/>
    <row r="44" spans="1:2" hidden="1" x14ac:dyDescent="0.2"/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86.5703125" style="34" bestFit="1" customWidth="1"/>
    <col min="2" max="2" width="23.5703125" style="34" bestFit="1" customWidth="1"/>
    <col min="3" max="52" width="9.140625" style="34" hidden="1" customWidth="1"/>
    <col min="53" max="16384" width="0" style="34" hidden="1"/>
  </cols>
  <sheetData>
    <row r="1" spans="1:2" x14ac:dyDescent="0.2">
      <c r="A1" s="90" t="s">
        <v>53</v>
      </c>
      <c r="B1" s="91"/>
    </row>
    <row r="2" spans="1:2" x14ac:dyDescent="0.2">
      <c r="A2" s="64" t="s">
        <v>66</v>
      </c>
      <c r="B2" s="63" t="s">
        <v>91</v>
      </c>
    </row>
    <row r="3" spans="1:2" x14ac:dyDescent="0.2">
      <c r="A3" s="65" t="s">
        <v>63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35" customFormat="1" ht="18.75" customHeight="1" thickBot="1" x14ac:dyDescent="0.25">
      <c r="A5" s="13" t="s">
        <v>0</v>
      </c>
      <c r="B5" s="70" t="s">
        <v>90</v>
      </c>
    </row>
    <row r="6" spans="1:2" s="35" customFormat="1" ht="13.5" thickBot="1" x14ac:dyDescent="0.25">
      <c r="A6" s="10" t="s">
        <v>1</v>
      </c>
      <c r="B6" s="47">
        <v>2.1879399999999998</v>
      </c>
    </row>
    <row r="7" spans="1:2" s="35" customFormat="1" ht="13.5" thickBot="1" x14ac:dyDescent="0.25">
      <c r="A7" s="3" t="s">
        <v>2</v>
      </c>
      <c r="B7" s="48">
        <v>235.65185999999994</v>
      </c>
    </row>
    <row r="8" spans="1:2" s="35" customFormat="1" ht="18.75" customHeight="1" thickBot="1" x14ac:dyDescent="0.25">
      <c r="A8" s="13" t="s">
        <v>3</v>
      </c>
      <c r="B8" s="69" t="s">
        <v>90</v>
      </c>
    </row>
    <row r="9" spans="1:2" s="35" customFormat="1" ht="13.5" thickBot="1" x14ac:dyDescent="0.25">
      <c r="A9" s="10" t="s">
        <v>4</v>
      </c>
      <c r="B9" s="47">
        <v>0</v>
      </c>
    </row>
    <row r="10" spans="1:2" s="35" customFormat="1" ht="13.5" thickBot="1" x14ac:dyDescent="0.25">
      <c r="A10" s="3" t="s">
        <v>5</v>
      </c>
      <c r="B10" s="49">
        <v>6.5675400000000002</v>
      </c>
    </row>
    <row r="11" spans="1:2" s="35" customFormat="1" ht="18.75" customHeight="1" thickBot="1" x14ac:dyDescent="0.25">
      <c r="A11" s="13" t="s">
        <v>6</v>
      </c>
      <c r="B11" s="69" t="s">
        <v>90</v>
      </c>
    </row>
    <row r="12" spans="1:2" s="35" customFormat="1" ht="13.5" thickBot="1" x14ac:dyDescent="0.25">
      <c r="A12" s="10" t="s">
        <v>7</v>
      </c>
      <c r="B12" s="47">
        <v>73.140079999999998</v>
      </c>
    </row>
    <row r="13" spans="1:2" s="35" customFormat="1" ht="13.5" thickBot="1" x14ac:dyDescent="0.25">
      <c r="A13" s="3" t="s">
        <v>8</v>
      </c>
      <c r="B13" s="48">
        <v>0</v>
      </c>
    </row>
    <row r="14" spans="1:2" s="35" customFormat="1" ht="13.5" thickBot="1" x14ac:dyDescent="0.25">
      <c r="A14" s="3" t="s">
        <v>9</v>
      </c>
      <c r="B14" s="48">
        <v>9.0734899999999996</v>
      </c>
    </row>
    <row r="15" spans="1:2" s="35" customFormat="1" ht="18.75" customHeight="1" thickBot="1" x14ac:dyDescent="0.25">
      <c r="A15" s="13" t="s">
        <v>10</v>
      </c>
      <c r="B15" s="69" t="s">
        <v>90</v>
      </c>
    </row>
    <row r="16" spans="1:2" s="35" customFormat="1" ht="13.5" thickBot="1" x14ac:dyDescent="0.25">
      <c r="A16" s="10" t="s">
        <v>11</v>
      </c>
      <c r="B16" s="47">
        <v>62.753979999999999</v>
      </c>
    </row>
    <row r="17" spans="1:2" s="35" customFormat="1" ht="13.5" thickBot="1" x14ac:dyDescent="0.25">
      <c r="A17" s="3" t="s">
        <v>12</v>
      </c>
      <c r="B17" s="48">
        <v>301.81080000000003</v>
      </c>
    </row>
    <row r="18" spans="1:2" s="35" customFormat="1" ht="13.5" thickBot="1" x14ac:dyDescent="0.25">
      <c r="A18" s="3" t="s">
        <v>13</v>
      </c>
      <c r="B18" s="48">
        <v>0</v>
      </c>
    </row>
    <row r="19" spans="1:2" s="35" customFormat="1" ht="13.5" thickBot="1" x14ac:dyDescent="0.25">
      <c r="A19" s="3" t="s">
        <v>14</v>
      </c>
      <c r="B19" s="48">
        <v>0</v>
      </c>
    </row>
    <row r="20" spans="1:2" s="35" customFormat="1" ht="13.5" thickBot="1" x14ac:dyDescent="0.25">
      <c r="A20" s="3" t="s">
        <v>15</v>
      </c>
      <c r="B20" s="48">
        <v>0.12385000000000002</v>
      </c>
    </row>
    <row r="21" spans="1:2" s="35" customFormat="1" ht="13.5" thickBot="1" x14ac:dyDescent="0.25">
      <c r="A21" s="3" t="s">
        <v>16</v>
      </c>
      <c r="B21" s="48">
        <v>0</v>
      </c>
    </row>
    <row r="22" spans="1:2" s="35" customFormat="1" ht="13.5" thickBot="1" x14ac:dyDescent="0.25">
      <c r="A22" s="3" t="s">
        <v>17</v>
      </c>
      <c r="B22" s="48">
        <v>0</v>
      </c>
    </row>
    <row r="23" spans="1:2" s="35" customFormat="1" ht="13.5" thickBot="1" x14ac:dyDescent="0.25">
      <c r="A23" s="3" t="s">
        <v>18</v>
      </c>
      <c r="B23" s="48">
        <v>4.5522200000000002</v>
      </c>
    </row>
    <row r="24" spans="1:2" s="35" customFormat="1" ht="18.75" customHeight="1" thickBot="1" x14ac:dyDescent="0.25">
      <c r="A24" s="13" t="s">
        <v>19</v>
      </c>
      <c r="B24" s="69" t="s">
        <v>90</v>
      </c>
    </row>
    <row r="25" spans="1:2" s="35" customFormat="1" ht="13.5" thickBot="1" x14ac:dyDescent="0.25">
      <c r="A25" s="10" t="s">
        <v>20</v>
      </c>
      <c r="B25" s="47">
        <v>0</v>
      </c>
    </row>
    <row r="26" spans="1:2" s="35" customFormat="1" ht="13.5" thickBot="1" x14ac:dyDescent="0.25">
      <c r="A26" s="3" t="s">
        <v>21</v>
      </c>
      <c r="B26" s="48">
        <v>0.79559999999999997</v>
      </c>
    </row>
    <row r="27" spans="1:2" s="35" customFormat="1" ht="18.75" customHeight="1" thickBot="1" x14ac:dyDescent="0.25">
      <c r="A27" s="4" t="s">
        <v>22</v>
      </c>
      <c r="B27" s="48">
        <f>SUM(B6:B26)</f>
        <v>696.65736000000004</v>
      </c>
    </row>
    <row r="28" spans="1:2" s="35" customFormat="1" ht="18.75" customHeight="1" thickBot="1" x14ac:dyDescent="0.25">
      <c r="A28" s="13" t="s">
        <v>23</v>
      </c>
      <c r="B28" s="70" t="s">
        <v>90</v>
      </c>
    </row>
    <row r="29" spans="1:2" s="35" customFormat="1" ht="26.25" thickBot="1" x14ac:dyDescent="0.25">
      <c r="A29" s="9" t="s">
        <v>24</v>
      </c>
      <c r="B29" s="46">
        <v>1.3972648894718814E-3</v>
      </c>
    </row>
    <row r="30" spans="1:2" s="35" customFormat="1" ht="13.5" thickBot="1" x14ac:dyDescent="0.25">
      <c r="A30" s="89" t="s">
        <v>90</v>
      </c>
      <c r="B30" s="72" t="s">
        <v>90</v>
      </c>
    </row>
    <row r="31" spans="1:2" s="35" customFormat="1" ht="13.5" thickBot="1" x14ac:dyDescent="0.25">
      <c r="A31" s="50" t="s">
        <v>68</v>
      </c>
      <c r="B31" s="40">
        <v>1.227073590183828E-3</v>
      </c>
    </row>
    <row r="32" spans="1:2" s="35" customFormat="1" ht="18.75" customHeight="1" thickBot="1" x14ac:dyDescent="0.25">
      <c r="A32" s="94" t="s">
        <v>26</v>
      </c>
      <c r="B32" s="127">
        <v>317174.31199999998</v>
      </c>
    </row>
    <row r="33" spans="1:2" s="35" customFormat="1" x14ac:dyDescent="0.2">
      <c r="A33" s="12" t="s">
        <v>27</v>
      </c>
      <c r="B33" s="39" t="s">
        <v>79</v>
      </c>
    </row>
    <row r="34" spans="1:2" s="35" customFormat="1" ht="12.75" hidden="1" customHeight="1" x14ac:dyDescent="0.2">
      <c r="B34" s="14"/>
    </row>
    <row r="35" spans="1:2" s="35" customFormat="1" ht="12.75" hidden="1" customHeight="1" x14ac:dyDescent="0.2"/>
    <row r="36" spans="1:2" s="35" customFormat="1" ht="12.75" hidden="1" customHeight="1" x14ac:dyDescent="0.2">
      <c r="A36" s="42"/>
      <c r="B36" s="42"/>
    </row>
    <row r="37" spans="1:2" s="35" customFormat="1" ht="12.75" hidden="1" customHeight="1" x14ac:dyDescent="0.2">
      <c r="A37" s="42"/>
      <c r="B37" s="45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idden="1" x14ac:dyDescent="0.2"/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65.42578125" style="15" customWidth="1"/>
    <col min="2" max="2" width="15.42578125" style="15" bestFit="1" customWidth="1"/>
    <col min="3" max="52" width="9.140625" style="15" hidden="1" customWidth="1"/>
    <col min="53" max="16384" width="0" style="15" hidden="1"/>
  </cols>
  <sheetData>
    <row r="1" spans="1:2" x14ac:dyDescent="0.2">
      <c r="A1" s="62" t="s">
        <v>53</v>
      </c>
      <c r="B1" s="79" t="s">
        <v>90</v>
      </c>
    </row>
    <row r="2" spans="1:2" x14ac:dyDescent="0.2">
      <c r="A2" s="64" t="s">
        <v>78</v>
      </c>
      <c r="B2" s="79" t="s">
        <v>90</v>
      </c>
    </row>
    <row r="3" spans="1:2" x14ac:dyDescent="0.2">
      <c r="A3" s="65" t="s">
        <v>54</v>
      </c>
      <c r="B3" s="79" t="s">
        <v>90</v>
      </c>
    </row>
    <row r="4" spans="1:2" x14ac:dyDescent="0.2">
      <c r="A4" s="64" t="s">
        <v>85</v>
      </c>
      <c r="B4" s="87" t="s">
        <v>90</v>
      </c>
    </row>
    <row r="5" spans="1:2" ht="13.5" thickBot="1" x14ac:dyDescent="0.25">
      <c r="A5" s="60" t="s">
        <v>32</v>
      </c>
      <c r="B5" s="61" t="s">
        <v>89</v>
      </c>
    </row>
    <row r="6" spans="1:2" x14ac:dyDescent="0.2">
      <c r="A6" s="18" t="s">
        <v>33</v>
      </c>
      <c r="B6" s="75" t="s">
        <v>90</v>
      </c>
    </row>
    <row r="7" spans="1:2" x14ac:dyDescent="0.2">
      <c r="A7" s="63" t="s">
        <v>64</v>
      </c>
      <c r="B7" s="26">
        <f>+'נספח 1_כללי'!B6</f>
        <v>29.815920000000002</v>
      </c>
    </row>
    <row r="8" spans="1:2" ht="13.5" customHeight="1" x14ac:dyDescent="0.2">
      <c r="A8" s="18" t="s">
        <v>36</v>
      </c>
      <c r="B8" s="75" t="s">
        <v>90</v>
      </c>
    </row>
    <row r="9" spans="1:2" ht="13.5" thickBot="1" x14ac:dyDescent="0.25">
      <c r="A9" s="61" t="s">
        <v>28</v>
      </c>
      <c r="B9" s="25">
        <f>+'נספח 1_כללי'!B7</f>
        <v>5445.3550699999996</v>
      </c>
    </row>
    <row r="10" spans="1:2" x14ac:dyDescent="0.2">
      <c r="A10" s="29" t="s">
        <v>34</v>
      </c>
      <c r="B10" s="30">
        <f>SUM(B7:B9)</f>
        <v>5475.1709899999996</v>
      </c>
    </row>
    <row r="11" spans="1:2" x14ac:dyDescent="0.2">
      <c r="A11" s="76" t="s">
        <v>90</v>
      </c>
      <c r="B11" s="77" t="s">
        <v>90</v>
      </c>
    </row>
    <row r="12" spans="1:2" ht="13.5" thickBot="1" x14ac:dyDescent="0.25">
      <c r="A12" s="27" t="s">
        <v>35</v>
      </c>
      <c r="B12" s="78" t="s">
        <v>90</v>
      </c>
    </row>
    <row r="13" spans="1:2" ht="13.5" customHeight="1" x14ac:dyDescent="0.2">
      <c r="A13" s="18" t="s">
        <v>33</v>
      </c>
      <c r="B13" s="75" t="s">
        <v>90</v>
      </c>
    </row>
    <row r="14" spans="1:2" x14ac:dyDescent="0.2">
      <c r="A14" s="79" t="s">
        <v>90</v>
      </c>
      <c r="B14" s="26">
        <v>0</v>
      </c>
    </row>
    <row r="15" spans="1:2" x14ac:dyDescent="0.2">
      <c r="A15" s="18" t="s">
        <v>36</v>
      </c>
      <c r="B15" s="75" t="s">
        <v>90</v>
      </c>
    </row>
    <row r="16" spans="1:2" ht="13.5" thickBot="1" x14ac:dyDescent="0.25">
      <c r="A16" s="61" t="s">
        <v>28</v>
      </c>
      <c r="B16" s="25">
        <f>+'נספח 1_כללי'!B10</f>
        <v>119.25104999999999</v>
      </c>
    </row>
    <row r="17" spans="1:2" x14ac:dyDescent="0.2">
      <c r="A17" s="29" t="s">
        <v>37</v>
      </c>
      <c r="B17" s="30">
        <f>+B14+B16</f>
        <v>119.25104999999999</v>
      </c>
    </row>
    <row r="18" spans="1:2" x14ac:dyDescent="0.2">
      <c r="A18" s="80" t="s">
        <v>90</v>
      </c>
      <c r="B18" s="77" t="s">
        <v>90</v>
      </c>
    </row>
    <row r="19" spans="1:2" ht="13.5" thickBot="1" x14ac:dyDescent="0.25">
      <c r="A19" s="24" t="s">
        <v>38</v>
      </c>
      <c r="B19" s="81" t="s">
        <v>90</v>
      </c>
    </row>
    <row r="20" spans="1:2" x14ac:dyDescent="0.2">
      <c r="A20" s="63" t="s">
        <v>51</v>
      </c>
      <c r="B20" s="26">
        <f>+'נספח 1_כללי'!B12</f>
        <v>3085.7665499999998</v>
      </c>
    </row>
    <row r="21" spans="1:2" ht="13.5" thickBot="1" x14ac:dyDescent="0.25">
      <c r="A21" s="24" t="s">
        <v>39</v>
      </c>
      <c r="B21" s="81" t="s">
        <v>90</v>
      </c>
    </row>
    <row r="22" spans="1:2" x14ac:dyDescent="0.2">
      <c r="A22" s="63" t="s">
        <v>51</v>
      </c>
      <c r="B22" s="26">
        <f>+'נספח 1_כללי'!B14</f>
        <v>249.57555000000002</v>
      </c>
    </row>
    <row r="23" spans="1:2" ht="13.5" thickBot="1" x14ac:dyDescent="0.25">
      <c r="A23" s="24" t="s">
        <v>40</v>
      </c>
      <c r="B23" s="81" t="s">
        <v>90</v>
      </c>
    </row>
    <row r="24" spans="1:2" x14ac:dyDescent="0.2">
      <c r="A24" s="79" t="s">
        <v>90</v>
      </c>
      <c r="B24" s="75" t="s">
        <v>90</v>
      </c>
    </row>
    <row r="25" spans="1:2" ht="13.5" thickBot="1" x14ac:dyDescent="0.25">
      <c r="A25" s="24" t="s">
        <v>41</v>
      </c>
      <c r="B25" s="81" t="s">
        <v>90</v>
      </c>
    </row>
    <row r="26" spans="1:2" x14ac:dyDescent="0.2">
      <c r="A26" s="79" t="s">
        <v>90</v>
      </c>
      <c r="B26" s="75" t="s">
        <v>90</v>
      </c>
    </row>
    <row r="27" spans="1:2" ht="13.5" thickBot="1" x14ac:dyDescent="0.25">
      <c r="A27" s="24" t="s">
        <v>21</v>
      </c>
      <c r="B27" s="81" t="s">
        <v>90</v>
      </c>
    </row>
    <row r="28" spans="1:2" x14ac:dyDescent="0.2">
      <c r="A28" s="79" t="s">
        <v>90</v>
      </c>
      <c r="B28" s="75" t="s">
        <v>90</v>
      </c>
    </row>
    <row r="29" spans="1:2" ht="13.5" thickBot="1" x14ac:dyDescent="0.25">
      <c r="A29" s="24" t="s">
        <v>29</v>
      </c>
      <c r="B29" s="52">
        <f>+B10+B17+B20+B22</f>
        <v>8929.7641399999993</v>
      </c>
    </row>
    <row r="30" spans="1:2" x14ac:dyDescent="0.2">
      <c r="A30" s="82" t="s">
        <v>90</v>
      </c>
      <c r="B30" s="79" t="s">
        <v>90</v>
      </c>
    </row>
    <row r="31" spans="1:2" x14ac:dyDescent="0.2">
      <c r="A31" s="83" t="s">
        <v>90</v>
      </c>
      <c r="B31" s="77" t="s">
        <v>90</v>
      </c>
    </row>
    <row r="32" spans="1:2" x14ac:dyDescent="0.2">
      <c r="A32" s="73" t="s">
        <v>42</v>
      </c>
      <c r="B32" s="74">
        <f>+'נספח 1_כללי'!B32</f>
        <v>9877768.4700000007</v>
      </c>
    </row>
    <row r="33" spans="1:2" ht="13.5" hidden="1" thickBot="1" x14ac:dyDescent="0.25">
      <c r="B33" s="2"/>
    </row>
    <row r="34" spans="1:2" hidden="1" x14ac:dyDescent="0.2">
      <c r="A34" s="17"/>
      <c r="B34" s="1"/>
    </row>
    <row r="35" spans="1:2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37.140625" style="15" customWidth="1"/>
    <col min="2" max="2" width="15.42578125" style="15" bestFit="1" customWidth="1"/>
    <col min="3" max="52" width="9.140625" style="15" hidden="1" customWidth="1"/>
    <col min="53" max="16384" width="0" style="15" hidden="1"/>
  </cols>
  <sheetData>
    <row r="1" spans="1:2" x14ac:dyDescent="0.2">
      <c r="A1" s="32" t="s">
        <v>53</v>
      </c>
      <c r="B1" s="14"/>
    </row>
    <row r="2" spans="1:2" x14ac:dyDescent="0.2">
      <c r="A2" s="64" t="s">
        <v>78</v>
      </c>
      <c r="B2" s="79" t="s">
        <v>90</v>
      </c>
    </row>
    <row r="3" spans="1:2" x14ac:dyDescent="0.2">
      <c r="A3" s="31" t="s">
        <v>54</v>
      </c>
      <c r="B3" s="97" t="s">
        <v>90</v>
      </c>
    </row>
    <row r="4" spans="1:2" x14ac:dyDescent="0.2">
      <c r="A4" s="53" t="s">
        <v>86</v>
      </c>
      <c r="B4" s="98" t="s">
        <v>90</v>
      </c>
    </row>
    <row r="5" spans="1:2" ht="13.5" thickBot="1" x14ac:dyDescent="0.25">
      <c r="A5" s="24" t="s">
        <v>43</v>
      </c>
      <c r="B5" s="23" t="s">
        <v>89</v>
      </c>
    </row>
    <row r="6" spans="1:2" x14ac:dyDescent="0.2">
      <c r="A6" s="63" t="s">
        <v>87</v>
      </c>
      <c r="B6" s="56">
        <v>1380.556</v>
      </c>
    </row>
    <row r="7" spans="1:2" s="43" customFormat="1" x14ac:dyDescent="0.2">
      <c r="A7" s="63" t="s">
        <v>88</v>
      </c>
      <c r="B7" s="56">
        <v>1401.6610000000001</v>
      </c>
    </row>
    <row r="8" spans="1:2" s="43" customFormat="1" x14ac:dyDescent="0.2">
      <c r="A8" s="63" t="s">
        <v>65</v>
      </c>
      <c r="B8" s="56">
        <v>1443.778</v>
      </c>
    </row>
    <row r="9" spans="1:2" s="43" customFormat="1" x14ac:dyDescent="0.2">
      <c r="A9" s="63" t="s">
        <v>51</v>
      </c>
      <c r="B9" s="56">
        <v>9457.2000000000007</v>
      </c>
    </row>
    <row r="10" spans="1:2" ht="13.5" thickBot="1" x14ac:dyDescent="0.25">
      <c r="A10" s="24" t="s">
        <v>44</v>
      </c>
      <c r="B10" s="84" t="s">
        <v>90</v>
      </c>
    </row>
    <row r="11" spans="1:2" x14ac:dyDescent="0.2">
      <c r="A11" s="79" t="s">
        <v>90</v>
      </c>
      <c r="B11" s="85" t="s">
        <v>90</v>
      </c>
    </row>
    <row r="12" spans="1:2" ht="13.5" thickBot="1" x14ac:dyDescent="0.25">
      <c r="A12" s="24" t="s">
        <v>45</v>
      </c>
      <c r="B12" s="84" t="s">
        <v>90</v>
      </c>
    </row>
    <row r="13" spans="1:2" x14ac:dyDescent="0.2">
      <c r="A13" s="79" t="s">
        <v>90</v>
      </c>
      <c r="B13" s="85" t="s">
        <v>90</v>
      </c>
    </row>
    <row r="14" spans="1:2" ht="13.5" thickBot="1" x14ac:dyDescent="0.25">
      <c r="A14" s="24" t="s">
        <v>46</v>
      </c>
      <c r="B14" s="84" t="s">
        <v>90</v>
      </c>
    </row>
    <row r="15" spans="1:2" x14ac:dyDescent="0.2">
      <c r="A15" s="66" t="s">
        <v>31</v>
      </c>
      <c r="B15" s="63">
        <v>11.346</v>
      </c>
    </row>
    <row r="16" spans="1:2" s="44" customFormat="1" x14ac:dyDescent="0.2">
      <c r="A16" s="66" t="s">
        <v>52</v>
      </c>
      <c r="B16" s="63">
        <v>10.526999999999999</v>
      </c>
    </row>
    <row r="17" spans="1:2" s="44" customFormat="1" x14ac:dyDescent="0.2">
      <c r="A17" s="66" t="s">
        <v>82</v>
      </c>
      <c r="B17" s="63">
        <v>7.6429999999999998</v>
      </c>
    </row>
    <row r="18" spans="1:2" s="44" customFormat="1" x14ac:dyDescent="0.2">
      <c r="A18" s="66" t="s">
        <v>51</v>
      </c>
      <c r="B18" s="63">
        <v>3.1739999999999999</v>
      </c>
    </row>
    <row r="19" spans="1:2" s="44" customFormat="1" x14ac:dyDescent="0.2">
      <c r="A19" s="66" t="s">
        <v>83</v>
      </c>
      <c r="B19" s="83" t="s">
        <v>90</v>
      </c>
    </row>
    <row r="20" spans="1:2" s="55" customFormat="1" ht="14.25" x14ac:dyDescent="0.2">
      <c r="A20" s="57" t="s">
        <v>84</v>
      </c>
      <c r="B20" s="56">
        <v>321.97310999999996</v>
      </c>
    </row>
    <row r="21" spans="1:2" ht="13.5" thickBot="1" x14ac:dyDescent="0.25">
      <c r="A21" s="24" t="s">
        <v>47</v>
      </c>
      <c r="B21" s="84" t="s">
        <v>90</v>
      </c>
    </row>
    <row r="22" spans="1:2" x14ac:dyDescent="0.2">
      <c r="A22" s="66" t="s">
        <v>48</v>
      </c>
      <c r="B22" s="86" t="s">
        <v>90</v>
      </c>
    </row>
    <row r="23" spans="1:2" x14ac:dyDescent="0.2">
      <c r="A23" s="66" t="s">
        <v>81</v>
      </c>
      <c r="B23" s="7">
        <v>4.1130000000000004</v>
      </c>
    </row>
    <row r="24" spans="1:2" x14ac:dyDescent="0.2">
      <c r="A24" s="66" t="s">
        <v>31</v>
      </c>
      <c r="B24" s="7">
        <v>13.196</v>
      </c>
    </row>
    <row r="25" spans="1:2" s="33" customFormat="1" x14ac:dyDescent="0.2">
      <c r="A25" s="66" t="s">
        <v>52</v>
      </c>
      <c r="B25" s="7">
        <v>8.69</v>
      </c>
    </row>
    <row r="26" spans="1:2" x14ac:dyDescent="0.2">
      <c r="A26" s="66" t="s">
        <v>51</v>
      </c>
      <c r="B26" s="7">
        <v>-0.68600000000000005</v>
      </c>
    </row>
    <row r="27" spans="1:2" x14ac:dyDescent="0.2">
      <c r="A27" s="87" t="s">
        <v>90</v>
      </c>
      <c r="B27" s="77" t="s">
        <v>90</v>
      </c>
    </row>
    <row r="28" spans="1:2" x14ac:dyDescent="0.2">
      <c r="A28" s="28" t="s">
        <v>49</v>
      </c>
      <c r="B28" s="88" t="s">
        <v>90</v>
      </c>
    </row>
    <row r="29" spans="1:2" x14ac:dyDescent="0.2">
      <c r="A29" s="63" t="s">
        <v>50</v>
      </c>
      <c r="B29" s="7">
        <v>126.59699999999999</v>
      </c>
    </row>
    <row r="30" spans="1:2" s="36" customFormat="1" x14ac:dyDescent="0.2">
      <c r="A30" s="63" t="s">
        <v>80</v>
      </c>
      <c r="B30" s="19">
        <v>14.917999999999999</v>
      </c>
    </row>
    <row r="31" spans="1:2" ht="13.5" thickBot="1" x14ac:dyDescent="0.25">
      <c r="A31" s="24" t="s">
        <v>30</v>
      </c>
      <c r="B31" s="54">
        <f>SUM(B6:B30)</f>
        <v>14204.686110000001</v>
      </c>
    </row>
    <row r="32" spans="1:2" x14ac:dyDescent="0.2">
      <c r="A32" s="79" t="s">
        <v>90</v>
      </c>
      <c r="B32" s="86" t="s">
        <v>90</v>
      </c>
    </row>
    <row r="33" spans="1:2" x14ac:dyDescent="0.2">
      <c r="A33" s="73" t="s">
        <v>26</v>
      </c>
      <c r="B33" s="74">
        <f>+'נספח 1_כללי'!B32</f>
        <v>9877768.4700000007</v>
      </c>
    </row>
    <row r="34" spans="1:2" ht="13.5" hidden="1" thickBot="1" x14ac:dyDescent="0.25">
      <c r="B34" s="2"/>
    </row>
    <row r="35" spans="1:2" hidden="1" x14ac:dyDescent="0.2">
      <c r="A35" s="17"/>
      <c r="B35" s="1"/>
    </row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8" bestFit="1" customWidth="1"/>
    <col min="2" max="2" width="23.5703125" style="5" bestFit="1" customWidth="1"/>
    <col min="3" max="52" width="9.140625" style="5" hidden="1" customWidth="1"/>
    <col min="53" max="16384" width="0" style="5" hidden="1"/>
  </cols>
  <sheetData>
    <row r="1" spans="1:2" x14ac:dyDescent="0.2">
      <c r="A1" s="90" t="s">
        <v>53</v>
      </c>
      <c r="B1" s="91"/>
    </row>
    <row r="2" spans="1:2" x14ac:dyDescent="0.2">
      <c r="A2" s="64" t="s">
        <v>77</v>
      </c>
      <c r="B2" s="79" t="s">
        <v>90</v>
      </c>
    </row>
    <row r="3" spans="1:2" x14ac:dyDescent="0.2">
      <c r="A3" s="65" t="s">
        <v>55</v>
      </c>
      <c r="B3" s="79" t="s">
        <v>90</v>
      </c>
    </row>
    <row r="4" spans="1:2" ht="13.5" thickBot="1" x14ac:dyDescent="0.25">
      <c r="A4" s="58" t="s">
        <v>67</v>
      </c>
      <c r="B4" s="59" t="s">
        <v>89</v>
      </c>
    </row>
    <row r="5" spans="1:2" s="8" customFormat="1" ht="18.75" customHeight="1" thickBot="1" x14ac:dyDescent="0.25">
      <c r="A5" s="13" t="s">
        <v>0</v>
      </c>
      <c r="B5" s="70" t="s">
        <v>90</v>
      </c>
    </row>
    <row r="6" spans="1:2" s="8" customFormat="1" ht="13.5" thickBot="1" x14ac:dyDescent="0.25">
      <c r="A6" s="10" t="s">
        <v>1</v>
      </c>
      <c r="B6" s="47">
        <v>0</v>
      </c>
    </row>
    <row r="7" spans="1:2" s="8" customFormat="1" ht="13.5" thickBot="1" x14ac:dyDescent="0.25">
      <c r="A7" s="3" t="s">
        <v>2</v>
      </c>
      <c r="B7" s="48">
        <v>15.167599999999998</v>
      </c>
    </row>
    <row r="8" spans="1:2" s="8" customFormat="1" ht="18.75" customHeight="1" thickBot="1" x14ac:dyDescent="0.25">
      <c r="A8" s="13" t="s">
        <v>3</v>
      </c>
      <c r="B8" s="69" t="s">
        <v>90</v>
      </c>
    </row>
    <row r="9" spans="1:2" s="8" customFormat="1" ht="13.5" thickBot="1" x14ac:dyDescent="0.25">
      <c r="A9" s="10" t="s">
        <v>4</v>
      </c>
      <c r="B9" s="47">
        <v>0</v>
      </c>
    </row>
    <row r="10" spans="1:2" s="8" customFormat="1" ht="13.5" thickBot="1" x14ac:dyDescent="0.25">
      <c r="A10" s="3" t="s">
        <v>5</v>
      </c>
      <c r="B10" s="48">
        <v>6.3039999999999999E-2</v>
      </c>
    </row>
    <row r="11" spans="1:2" s="8" customFormat="1" ht="18.75" customHeight="1" thickBot="1" x14ac:dyDescent="0.25">
      <c r="A11" s="13" t="s">
        <v>6</v>
      </c>
      <c r="B11" s="69" t="s">
        <v>90</v>
      </c>
    </row>
    <row r="12" spans="1:2" s="8" customFormat="1" ht="13.5" thickBot="1" x14ac:dyDescent="0.25">
      <c r="A12" s="10" t="s">
        <v>7</v>
      </c>
      <c r="B12" s="47">
        <v>0</v>
      </c>
    </row>
    <row r="13" spans="1:2" s="8" customFormat="1" ht="13.5" thickBot="1" x14ac:dyDescent="0.25">
      <c r="A13" s="3" t="s">
        <v>8</v>
      </c>
      <c r="B13" s="48">
        <v>0</v>
      </c>
    </row>
    <row r="14" spans="1:2" s="8" customFormat="1" ht="13.5" thickBot="1" x14ac:dyDescent="0.25">
      <c r="A14" s="3" t="s">
        <v>9</v>
      </c>
      <c r="B14" s="48">
        <v>0</v>
      </c>
    </row>
    <row r="15" spans="1:2" s="8" customFormat="1" ht="18.75" customHeight="1" thickBot="1" x14ac:dyDescent="0.25">
      <c r="A15" s="13" t="s">
        <v>10</v>
      </c>
      <c r="B15" s="69" t="s">
        <v>90</v>
      </c>
    </row>
    <row r="16" spans="1:2" s="8" customFormat="1" ht="13.5" thickBot="1" x14ac:dyDescent="0.25">
      <c r="A16" s="10" t="s">
        <v>11</v>
      </c>
      <c r="B16" s="47">
        <v>0</v>
      </c>
    </row>
    <row r="17" spans="1:2" s="8" customFormat="1" ht="13.5" thickBot="1" x14ac:dyDescent="0.25">
      <c r="A17" s="3" t="s">
        <v>12</v>
      </c>
      <c r="B17" s="48">
        <v>0</v>
      </c>
    </row>
    <row r="18" spans="1:2" s="8" customFormat="1" ht="13.5" thickBot="1" x14ac:dyDescent="0.25">
      <c r="A18" s="3" t="s">
        <v>13</v>
      </c>
      <c r="B18" s="48">
        <v>0</v>
      </c>
    </row>
    <row r="19" spans="1:2" s="8" customFormat="1" ht="13.5" thickBot="1" x14ac:dyDescent="0.25">
      <c r="A19" s="3" t="s">
        <v>14</v>
      </c>
      <c r="B19" s="48">
        <v>0</v>
      </c>
    </row>
    <row r="20" spans="1:2" s="8" customFormat="1" ht="13.5" thickBot="1" x14ac:dyDescent="0.25">
      <c r="A20" s="3" t="s">
        <v>15</v>
      </c>
      <c r="B20" s="48">
        <v>1.27244</v>
      </c>
    </row>
    <row r="21" spans="1:2" s="8" customFormat="1" ht="13.5" thickBot="1" x14ac:dyDescent="0.25">
      <c r="A21" s="3" t="s">
        <v>16</v>
      </c>
      <c r="B21" s="48">
        <v>0</v>
      </c>
    </row>
    <row r="22" spans="1:2" s="8" customFormat="1" ht="13.5" thickBot="1" x14ac:dyDescent="0.25">
      <c r="A22" s="3" t="s">
        <v>17</v>
      </c>
      <c r="B22" s="48">
        <v>0.59981999999999991</v>
      </c>
    </row>
    <row r="23" spans="1:2" s="8" customFormat="1" ht="13.5" thickBot="1" x14ac:dyDescent="0.25">
      <c r="A23" s="3" t="s">
        <v>18</v>
      </c>
      <c r="B23" s="48">
        <v>0</v>
      </c>
    </row>
    <row r="24" spans="1:2" s="8" customFormat="1" ht="18.75" customHeight="1" thickBot="1" x14ac:dyDescent="0.25">
      <c r="A24" s="13" t="s">
        <v>19</v>
      </c>
      <c r="B24" s="69" t="s">
        <v>90</v>
      </c>
    </row>
    <row r="25" spans="1:2" s="8" customFormat="1" ht="13.5" thickBot="1" x14ac:dyDescent="0.25">
      <c r="A25" s="10" t="s">
        <v>20</v>
      </c>
      <c r="B25" s="47">
        <v>0</v>
      </c>
    </row>
    <row r="26" spans="1:2" s="8" customFormat="1" ht="13.5" thickBot="1" x14ac:dyDescent="0.25">
      <c r="A26" s="3" t="s">
        <v>21</v>
      </c>
      <c r="B26" s="48">
        <v>0</v>
      </c>
    </row>
    <row r="27" spans="1:2" s="8" customFormat="1" ht="18.75" customHeight="1" thickBot="1" x14ac:dyDescent="0.25">
      <c r="A27" s="4" t="s">
        <v>22</v>
      </c>
      <c r="B27" s="49">
        <f>SUM(B6:B26)</f>
        <v>17.102900000000002</v>
      </c>
    </row>
    <row r="28" spans="1:2" s="8" customFormat="1" ht="18.75" customHeight="1" thickBot="1" x14ac:dyDescent="0.25">
      <c r="A28" s="13" t="s">
        <v>23</v>
      </c>
      <c r="B28" s="70" t="s">
        <v>90</v>
      </c>
    </row>
    <row r="29" spans="1:2" s="8" customFormat="1" ht="26.25" thickBot="1" x14ac:dyDescent="0.25">
      <c r="A29" s="9" t="s">
        <v>24</v>
      </c>
      <c r="B29" s="46">
        <v>1.3829372492204698E-4</v>
      </c>
    </row>
    <row r="30" spans="1:2" s="8" customFormat="1" ht="13.5" thickBot="1" x14ac:dyDescent="0.25">
      <c r="A30" s="89" t="s">
        <v>90</v>
      </c>
      <c r="B30" s="72" t="s">
        <v>90</v>
      </c>
    </row>
    <row r="31" spans="1:2" s="8" customFormat="1" ht="13.5" thickBot="1" x14ac:dyDescent="0.25">
      <c r="A31" s="3" t="s">
        <v>25</v>
      </c>
      <c r="B31" s="40">
        <v>5.7266267265907323E-4</v>
      </c>
    </row>
    <row r="32" spans="1:2" s="8" customFormat="1" ht="18.75" customHeight="1" thickBot="1" x14ac:dyDescent="0.25">
      <c r="A32" s="4" t="s">
        <v>26</v>
      </c>
      <c r="B32" s="45">
        <v>13538.286</v>
      </c>
    </row>
    <row r="33" spans="1:2" s="8" customFormat="1" x14ac:dyDescent="0.2">
      <c r="A33" s="99" t="s">
        <v>27</v>
      </c>
      <c r="B33" s="100" t="s">
        <v>79</v>
      </c>
    </row>
    <row r="34" spans="1:2" s="8" customFormat="1" ht="12.75" hidden="1" customHeight="1" x14ac:dyDescent="0.2">
      <c r="B34" s="14"/>
    </row>
    <row r="35" spans="1:2" s="8" customFormat="1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6" bestFit="1" customWidth="1"/>
    <col min="2" max="2" width="23.5703125" style="6" bestFit="1" customWidth="1"/>
    <col min="3" max="52" width="9.140625" style="6" hidden="1" customWidth="1"/>
    <col min="53" max="16384" width="0" style="6" hidden="1"/>
  </cols>
  <sheetData>
    <row r="1" spans="1:3" x14ac:dyDescent="0.2">
      <c r="A1" s="90" t="s">
        <v>53</v>
      </c>
      <c r="B1" s="91"/>
    </row>
    <row r="2" spans="1:3" ht="13.5" thickBot="1" x14ac:dyDescent="0.25">
      <c r="A2" s="101" t="s">
        <v>76</v>
      </c>
      <c r="B2" s="102" t="s">
        <v>91</v>
      </c>
    </row>
    <row r="3" spans="1:3" ht="13.5" thickTop="1" x14ac:dyDescent="0.2">
      <c r="A3" s="103" t="s">
        <v>56</v>
      </c>
      <c r="B3" s="104"/>
    </row>
    <row r="4" spans="1:3" ht="13.5" thickBot="1" x14ac:dyDescent="0.25">
      <c r="A4" s="105" t="s">
        <v>67</v>
      </c>
      <c r="B4" s="106" t="s">
        <v>89</v>
      </c>
    </row>
    <row r="5" spans="1:3" s="15" customFormat="1" ht="18.75" customHeight="1" thickBot="1" x14ac:dyDescent="0.25">
      <c r="A5" s="107" t="s">
        <v>0</v>
      </c>
      <c r="B5" s="108" t="s">
        <v>90</v>
      </c>
    </row>
    <row r="6" spans="1:3" s="15" customFormat="1" ht="13.5" thickBot="1" x14ac:dyDescent="0.25">
      <c r="A6" s="109" t="s">
        <v>1</v>
      </c>
      <c r="B6" s="110">
        <v>0</v>
      </c>
    </row>
    <row r="7" spans="1:3" s="15" customFormat="1" ht="13.5" thickBot="1" x14ac:dyDescent="0.25">
      <c r="A7" s="111" t="s">
        <v>2</v>
      </c>
      <c r="B7" s="112">
        <v>5.0922399999999994</v>
      </c>
    </row>
    <row r="8" spans="1:3" s="15" customFormat="1" ht="18.75" customHeight="1" thickBot="1" x14ac:dyDescent="0.25">
      <c r="A8" s="113" t="s">
        <v>3</v>
      </c>
      <c r="B8" s="114" t="s">
        <v>90</v>
      </c>
    </row>
    <row r="9" spans="1:3" s="15" customFormat="1" ht="13.5" thickBot="1" x14ac:dyDescent="0.25">
      <c r="A9" s="111" t="s">
        <v>4</v>
      </c>
      <c r="B9" s="112">
        <v>0</v>
      </c>
      <c r="C9"/>
    </row>
    <row r="10" spans="1:3" s="15" customFormat="1" ht="13.5" thickBot="1" x14ac:dyDescent="0.25">
      <c r="A10" s="109" t="s">
        <v>5</v>
      </c>
      <c r="B10" s="110">
        <v>0.32976</v>
      </c>
    </row>
    <row r="11" spans="1:3" s="15" customFormat="1" ht="18.75" customHeight="1" thickBot="1" x14ac:dyDescent="0.25">
      <c r="A11" s="115" t="s">
        <v>6</v>
      </c>
      <c r="B11" s="116" t="s">
        <v>90</v>
      </c>
    </row>
    <row r="12" spans="1:3" s="15" customFormat="1" ht="13.5" thickBot="1" x14ac:dyDescent="0.25">
      <c r="A12" s="109" t="s">
        <v>7</v>
      </c>
      <c r="B12" s="110">
        <v>0</v>
      </c>
    </row>
    <row r="13" spans="1:3" s="15" customFormat="1" ht="13.5" thickBot="1" x14ac:dyDescent="0.25">
      <c r="A13" s="111" t="s">
        <v>8</v>
      </c>
      <c r="B13" s="112">
        <v>0</v>
      </c>
    </row>
    <row r="14" spans="1:3" s="15" customFormat="1" ht="13.5" thickBot="1" x14ac:dyDescent="0.25">
      <c r="A14" s="109" t="s">
        <v>9</v>
      </c>
      <c r="B14" s="110">
        <v>0</v>
      </c>
    </row>
    <row r="15" spans="1:3" s="15" customFormat="1" ht="18.75" customHeight="1" thickBot="1" x14ac:dyDescent="0.25">
      <c r="A15" s="115" t="s">
        <v>10</v>
      </c>
      <c r="B15" s="116" t="s">
        <v>90</v>
      </c>
    </row>
    <row r="16" spans="1:3" s="15" customFormat="1" ht="13.5" thickBot="1" x14ac:dyDescent="0.25">
      <c r="A16" s="109" t="s">
        <v>11</v>
      </c>
      <c r="B16" s="110">
        <v>0</v>
      </c>
    </row>
    <row r="17" spans="1:2" s="15" customFormat="1" ht="13.5" thickBot="1" x14ac:dyDescent="0.25">
      <c r="A17" s="111" t="s">
        <v>12</v>
      </c>
      <c r="B17" s="112">
        <v>0</v>
      </c>
    </row>
    <row r="18" spans="1:2" s="15" customFormat="1" ht="13.5" thickBot="1" x14ac:dyDescent="0.25">
      <c r="A18" s="109" t="s">
        <v>13</v>
      </c>
      <c r="B18" s="110">
        <v>0</v>
      </c>
    </row>
    <row r="19" spans="1:2" s="15" customFormat="1" ht="13.5" thickBot="1" x14ac:dyDescent="0.25">
      <c r="A19" s="111" t="s">
        <v>14</v>
      </c>
      <c r="B19" s="112">
        <v>0</v>
      </c>
    </row>
    <row r="20" spans="1:2" s="15" customFormat="1" ht="13.5" thickBot="1" x14ac:dyDescent="0.25">
      <c r="A20" s="109" t="s">
        <v>15</v>
      </c>
      <c r="B20" s="110">
        <v>8.0735600000000005</v>
      </c>
    </row>
    <row r="21" spans="1:2" s="15" customFormat="1" ht="13.5" thickBot="1" x14ac:dyDescent="0.25">
      <c r="A21" s="111" t="s">
        <v>16</v>
      </c>
      <c r="B21" s="112">
        <v>0</v>
      </c>
    </row>
    <row r="22" spans="1:2" s="15" customFormat="1" ht="13.5" thickBot="1" x14ac:dyDescent="0.25">
      <c r="A22" s="109" t="s">
        <v>17</v>
      </c>
      <c r="B22" s="110">
        <v>17.952100000000002</v>
      </c>
    </row>
    <row r="23" spans="1:2" s="15" customFormat="1" ht="13.5" thickBot="1" x14ac:dyDescent="0.25">
      <c r="A23" s="111" t="s">
        <v>18</v>
      </c>
      <c r="B23" s="112">
        <v>0</v>
      </c>
    </row>
    <row r="24" spans="1:2" s="15" customFormat="1" ht="18.75" customHeight="1" thickBot="1" x14ac:dyDescent="0.25">
      <c r="A24" s="113" t="s">
        <v>19</v>
      </c>
      <c r="B24" s="114" t="s">
        <v>90</v>
      </c>
    </row>
    <row r="25" spans="1:2" s="15" customFormat="1" ht="13.5" thickBot="1" x14ac:dyDescent="0.25">
      <c r="A25" s="111" t="s">
        <v>20</v>
      </c>
      <c r="B25" s="112">
        <v>0</v>
      </c>
    </row>
    <row r="26" spans="1:2" s="15" customFormat="1" ht="13.5" thickBot="1" x14ac:dyDescent="0.25">
      <c r="A26" s="109" t="s">
        <v>21</v>
      </c>
      <c r="B26" s="110">
        <v>0</v>
      </c>
    </row>
    <row r="27" spans="1:2" s="15" customFormat="1" ht="18.75" customHeight="1" thickBot="1" x14ac:dyDescent="0.25">
      <c r="A27" s="117" t="s">
        <v>22</v>
      </c>
      <c r="B27" s="118">
        <f>SUM(B6:B26)</f>
        <v>31.447660000000003</v>
      </c>
    </row>
    <row r="28" spans="1:2" s="15" customFormat="1" ht="18.75" customHeight="1" thickBot="1" x14ac:dyDescent="0.25">
      <c r="A28" s="113" t="s">
        <v>23</v>
      </c>
      <c r="B28" s="119" t="s">
        <v>90</v>
      </c>
    </row>
    <row r="29" spans="1:2" s="15" customFormat="1" ht="26.25" thickBot="1" x14ac:dyDescent="0.25">
      <c r="A29" s="120" t="s">
        <v>24</v>
      </c>
      <c r="B29" s="121">
        <v>5.0352500159276249E-4</v>
      </c>
    </row>
    <row r="30" spans="1:2" s="15" customFormat="1" ht="13.5" thickBot="1" x14ac:dyDescent="0.25">
      <c r="A30" s="122" t="s">
        <v>90</v>
      </c>
      <c r="B30" s="123" t="s">
        <v>90</v>
      </c>
    </row>
    <row r="31" spans="1:2" s="15" customFormat="1" ht="13.5" thickBot="1" x14ac:dyDescent="0.25">
      <c r="A31" s="111" t="s">
        <v>25</v>
      </c>
      <c r="B31" s="124">
        <v>4.9684584084401192E-4</v>
      </c>
    </row>
    <row r="32" spans="1:2" s="15" customFormat="1" ht="18.75" customHeight="1" thickBot="1" x14ac:dyDescent="0.25">
      <c r="A32" s="125" t="s">
        <v>26</v>
      </c>
      <c r="B32" s="126">
        <v>51686.927000000003</v>
      </c>
    </row>
    <row r="33" spans="1:2" s="15" customFormat="1" x14ac:dyDescent="0.2">
      <c r="A33" s="16" t="s">
        <v>27</v>
      </c>
      <c r="B33" s="41" t="s">
        <v>79</v>
      </c>
    </row>
    <row r="34" spans="1:2" s="15" customFormat="1" ht="12.75" hidden="1" customHeight="1" x14ac:dyDescent="0.2"/>
    <row r="35" spans="1:2" s="15" customFormat="1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6" bestFit="1" customWidth="1"/>
    <col min="2" max="2" width="23.5703125" style="6" bestFit="1" customWidth="1"/>
    <col min="3" max="52" width="9.140625" style="6" hidden="1" customWidth="1"/>
    <col min="53" max="16384" width="0" style="6" hidden="1"/>
  </cols>
  <sheetData>
    <row r="1" spans="1:2" x14ac:dyDescent="0.2">
      <c r="A1" s="90" t="s">
        <v>53</v>
      </c>
      <c r="B1" s="91"/>
    </row>
    <row r="2" spans="1:2" x14ac:dyDescent="0.2">
      <c r="A2" s="64" t="s">
        <v>75</v>
      </c>
      <c r="B2" s="63" t="s">
        <v>91</v>
      </c>
    </row>
    <row r="3" spans="1:2" x14ac:dyDescent="0.2">
      <c r="A3" s="65" t="s">
        <v>57</v>
      </c>
      <c r="B3" s="63"/>
    </row>
    <row r="4" spans="1:2" ht="13.5" thickBot="1" x14ac:dyDescent="0.25">
      <c r="A4" s="67" t="s">
        <v>67</v>
      </c>
      <c r="B4" s="68"/>
    </row>
    <row r="5" spans="1:2" s="8" customFormat="1" ht="18.75" customHeight="1" thickBot="1" x14ac:dyDescent="0.25">
      <c r="A5" s="92" t="s">
        <v>0</v>
      </c>
      <c r="B5" s="93" t="s">
        <v>89</v>
      </c>
    </row>
    <row r="6" spans="1:2" s="8" customFormat="1" ht="13.5" thickBot="1" x14ac:dyDescent="0.25">
      <c r="A6" s="10" t="s">
        <v>1</v>
      </c>
      <c r="B6" s="47">
        <v>0</v>
      </c>
    </row>
    <row r="7" spans="1:2" s="8" customFormat="1" ht="13.5" thickBot="1" x14ac:dyDescent="0.25">
      <c r="A7" s="3" t="s">
        <v>2</v>
      </c>
      <c r="B7" s="48">
        <v>3.8408199999999999</v>
      </c>
    </row>
    <row r="8" spans="1:2" s="8" customFormat="1" ht="18.75" customHeight="1" thickBot="1" x14ac:dyDescent="0.25">
      <c r="A8" s="13" t="s">
        <v>3</v>
      </c>
      <c r="B8" s="69" t="s">
        <v>90</v>
      </c>
    </row>
    <row r="9" spans="1:2" s="8" customFormat="1" ht="13.5" thickBot="1" x14ac:dyDescent="0.25">
      <c r="A9" s="10" t="s">
        <v>4</v>
      </c>
      <c r="B9" s="47">
        <v>0</v>
      </c>
    </row>
    <row r="10" spans="1:2" s="8" customFormat="1" ht="13.5" thickBot="1" x14ac:dyDescent="0.25">
      <c r="A10" s="3" t="s">
        <v>5</v>
      </c>
      <c r="B10" s="49">
        <v>0.27056000000000002</v>
      </c>
    </row>
    <row r="11" spans="1:2" s="8" customFormat="1" ht="18.75" customHeight="1" thickBot="1" x14ac:dyDescent="0.25">
      <c r="A11" s="13" t="s">
        <v>6</v>
      </c>
      <c r="B11" s="69" t="s">
        <v>90</v>
      </c>
    </row>
    <row r="12" spans="1:2" s="8" customFormat="1" ht="13.5" thickBot="1" x14ac:dyDescent="0.25">
      <c r="A12" s="10" t="s">
        <v>7</v>
      </c>
      <c r="B12" s="47">
        <v>0</v>
      </c>
    </row>
    <row r="13" spans="1:2" s="8" customFormat="1" ht="13.5" thickBot="1" x14ac:dyDescent="0.25">
      <c r="A13" s="3" t="s">
        <v>8</v>
      </c>
      <c r="B13" s="48">
        <v>0</v>
      </c>
    </row>
    <row r="14" spans="1:2" s="8" customFormat="1" ht="13.5" thickBot="1" x14ac:dyDescent="0.25">
      <c r="A14" s="3" t="s">
        <v>9</v>
      </c>
      <c r="B14" s="48">
        <v>0</v>
      </c>
    </row>
    <row r="15" spans="1:2" s="8" customFormat="1" ht="18.75" customHeight="1" thickBot="1" x14ac:dyDescent="0.25">
      <c r="A15" s="13" t="s">
        <v>10</v>
      </c>
      <c r="B15" s="69" t="s">
        <v>90</v>
      </c>
    </row>
    <row r="16" spans="1:2" s="8" customFormat="1" ht="13.5" thickBot="1" x14ac:dyDescent="0.25">
      <c r="A16" s="10" t="s">
        <v>11</v>
      </c>
      <c r="B16" s="47">
        <v>0</v>
      </c>
    </row>
    <row r="17" spans="1:2" s="8" customFormat="1" ht="13.5" thickBot="1" x14ac:dyDescent="0.25">
      <c r="A17" s="3" t="s">
        <v>12</v>
      </c>
      <c r="B17" s="48">
        <v>0</v>
      </c>
    </row>
    <row r="18" spans="1:2" s="8" customFormat="1" ht="13.5" thickBot="1" x14ac:dyDescent="0.25">
      <c r="A18" s="3" t="s">
        <v>13</v>
      </c>
      <c r="B18" s="48">
        <v>0</v>
      </c>
    </row>
    <row r="19" spans="1:2" s="8" customFormat="1" ht="13.5" thickBot="1" x14ac:dyDescent="0.25">
      <c r="A19" s="3" t="s">
        <v>14</v>
      </c>
      <c r="B19" s="48">
        <v>0</v>
      </c>
    </row>
    <row r="20" spans="1:2" s="8" customFormat="1" ht="13.5" thickBot="1" x14ac:dyDescent="0.25">
      <c r="A20" s="3" t="s">
        <v>15</v>
      </c>
      <c r="B20" s="48">
        <v>0</v>
      </c>
    </row>
    <row r="21" spans="1:2" s="8" customFormat="1" ht="13.5" thickBot="1" x14ac:dyDescent="0.25">
      <c r="A21" s="3" t="s">
        <v>16</v>
      </c>
      <c r="B21" s="48">
        <v>0</v>
      </c>
    </row>
    <row r="22" spans="1:2" s="8" customFormat="1" ht="13.5" thickBot="1" x14ac:dyDescent="0.25">
      <c r="A22" s="3" t="s">
        <v>17</v>
      </c>
      <c r="B22" s="48">
        <v>6.2732700000000001</v>
      </c>
    </row>
    <row r="23" spans="1:2" s="8" customFormat="1" ht="13.5" thickBot="1" x14ac:dyDescent="0.25">
      <c r="A23" s="3" t="s">
        <v>18</v>
      </c>
      <c r="B23" s="48">
        <v>0</v>
      </c>
    </row>
    <row r="24" spans="1:2" s="8" customFormat="1" ht="18.75" customHeight="1" thickBot="1" x14ac:dyDescent="0.25">
      <c r="A24" s="13" t="s">
        <v>19</v>
      </c>
      <c r="B24" s="69" t="s">
        <v>90</v>
      </c>
    </row>
    <row r="25" spans="1:2" s="8" customFormat="1" ht="13.5" thickBot="1" x14ac:dyDescent="0.25">
      <c r="A25" s="10" t="s">
        <v>20</v>
      </c>
      <c r="B25" s="48">
        <v>0</v>
      </c>
    </row>
    <row r="26" spans="1:2" s="8" customFormat="1" ht="13.5" thickBot="1" x14ac:dyDescent="0.25">
      <c r="A26" s="3" t="s">
        <v>21</v>
      </c>
      <c r="B26" s="48">
        <v>0</v>
      </c>
    </row>
    <row r="27" spans="1:2" s="8" customFormat="1" ht="18.75" customHeight="1" thickBot="1" x14ac:dyDescent="0.25">
      <c r="A27" s="4" t="s">
        <v>22</v>
      </c>
      <c r="B27" s="48">
        <f>SUM(B6:B26)</f>
        <v>10.384650000000001</v>
      </c>
    </row>
    <row r="28" spans="1:2" s="8" customFormat="1" ht="18.75" customHeight="1" thickBot="1" x14ac:dyDescent="0.25">
      <c r="A28" s="13" t="s">
        <v>23</v>
      </c>
      <c r="B28" s="70" t="s">
        <v>90</v>
      </c>
    </row>
    <row r="29" spans="1:2" s="8" customFormat="1" ht="26.25" thickBot="1" x14ac:dyDescent="0.25">
      <c r="A29" s="9" t="s">
        <v>24</v>
      </c>
      <c r="B29" s="46">
        <v>4.2514263826350833E-4</v>
      </c>
    </row>
    <row r="30" spans="1:2" s="8" customFormat="1" ht="13.5" thickBot="1" x14ac:dyDescent="0.25">
      <c r="A30" s="89" t="s">
        <v>90</v>
      </c>
      <c r="B30" s="72" t="s">
        <v>90</v>
      </c>
    </row>
    <row r="31" spans="1:2" s="8" customFormat="1" ht="13.5" thickBot="1" x14ac:dyDescent="0.25">
      <c r="A31" s="3" t="s">
        <v>25</v>
      </c>
      <c r="B31" s="40">
        <v>4.9132759819336751E-4</v>
      </c>
    </row>
    <row r="32" spans="1:2" s="8" customFormat="1" ht="18.75" customHeight="1" thickBot="1" x14ac:dyDescent="0.25">
      <c r="A32" s="94" t="s">
        <v>26</v>
      </c>
      <c r="B32" s="127">
        <v>14755.683000000001</v>
      </c>
    </row>
    <row r="33" spans="1:2" s="8" customFormat="1" x14ac:dyDescent="0.2">
      <c r="A33" s="12" t="s">
        <v>27</v>
      </c>
      <c r="B33" s="39" t="s">
        <v>79</v>
      </c>
    </row>
    <row r="34" spans="1:2" s="8" customFormat="1" ht="12.75" hidden="1" customHeight="1" x14ac:dyDescent="0.2">
      <c r="B34" s="14"/>
    </row>
    <row r="35" spans="1:2" s="8" customFormat="1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6" bestFit="1" customWidth="1"/>
    <col min="2" max="2" width="23.5703125" style="6" bestFit="1" customWidth="1"/>
    <col min="3" max="52" width="9.140625" style="6" hidden="1" customWidth="1"/>
    <col min="53" max="16384" width="0" style="6" hidden="1"/>
  </cols>
  <sheetData>
    <row r="1" spans="1:2" x14ac:dyDescent="0.2">
      <c r="A1" s="90" t="s">
        <v>53</v>
      </c>
      <c r="B1" s="91"/>
    </row>
    <row r="2" spans="1:2" x14ac:dyDescent="0.2">
      <c r="A2" s="64" t="s">
        <v>74</v>
      </c>
      <c r="B2" s="63" t="s">
        <v>91</v>
      </c>
    </row>
    <row r="3" spans="1:2" x14ac:dyDescent="0.2">
      <c r="A3" s="65" t="s">
        <v>58</v>
      </c>
      <c r="B3" s="63"/>
    </row>
    <row r="4" spans="1:2" ht="13.5" thickBot="1" x14ac:dyDescent="0.25">
      <c r="A4" s="67" t="s">
        <v>67</v>
      </c>
      <c r="B4" s="68"/>
    </row>
    <row r="5" spans="1:2" s="8" customFormat="1" ht="18.75" customHeight="1" thickBot="1" x14ac:dyDescent="0.25">
      <c r="A5" s="92" t="s">
        <v>0</v>
      </c>
      <c r="B5" s="93" t="s">
        <v>89</v>
      </c>
    </row>
    <row r="6" spans="1:2" s="8" customFormat="1" ht="13.5" thickBot="1" x14ac:dyDescent="0.25">
      <c r="A6" s="10" t="s">
        <v>1</v>
      </c>
      <c r="B6" s="47">
        <v>0</v>
      </c>
    </row>
    <row r="7" spans="1:2" s="8" customFormat="1" ht="13.5" thickBot="1" x14ac:dyDescent="0.25">
      <c r="A7" s="3" t="s">
        <v>2</v>
      </c>
      <c r="B7" s="48">
        <v>1.26153</v>
      </c>
    </row>
    <row r="8" spans="1:2" s="8" customFormat="1" ht="18.75" customHeight="1" thickBot="1" x14ac:dyDescent="0.25">
      <c r="A8" s="13" t="s">
        <v>3</v>
      </c>
      <c r="B8" s="69" t="s">
        <v>90</v>
      </c>
    </row>
    <row r="9" spans="1:2" s="8" customFormat="1" ht="13.5" thickBot="1" x14ac:dyDescent="0.25">
      <c r="A9" s="10" t="s">
        <v>4</v>
      </c>
      <c r="B9" s="47">
        <v>0</v>
      </c>
    </row>
    <row r="10" spans="1:2" s="8" customFormat="1" ht="13.5" thickBot="1" x14ac:dyDescent="0.25">
      <c r="A10" s="3" t="s">
        <v>5</v>
      </c>
      <c r="B10" s="49">
        <v>0.17826</v>
      </c>
    </row>
    <row r="11" spans="1:2" s="8" customFormat="1" ht="18.75" customHeight="1" thickBot="1" x14ac:dyDescent="0.25">
      <c r="A11" s="13" t="s">
        <v>6</v>
      </c>
      <c r="B11" s="69" t="s">
        <v>90</v>
      </c>
    </row>
    <row r="12" spans="1:2" s="8" customFormat="1" ht="13.5" thickBot="1" x14ac:dyDescent="0.25">
      <c r="A12" s="10" t="s">
        <v>7</v>
      </c>
      <c r="B12" s="47">
        <v>0</v>
      </c>
    </row>
    <row r="13" spans="1:2" s="8" customFormat="1" ht="13.5" thickBot="1" x14ac:dyDescent="0.25">
      <c r="A13" s="3" t="s">
        <v>8</v>
      </c>
      <c r="B13" s="48">
        <v>0</v>
      </c>
    </row>
    <row r="14" spans="1:2" s="8" customFormat="1" ht="13.5" thickBot="1" x14ac:dyDescent="0.25">
      <c r="A14" s="3" t="s">
        <v>9</v>
      </c>
      <c r="B14" s="48">
        <v>0</v>
      </c>
    </row>
    <row r="15" spans="1:2" s="8" customFormat="1" ht="18.75" customHeight="1" thickBot="1" x14ac:dyDescent="0.25">
      <c r="A15" s="13" t="s">
        <v>10</v>
      </c>
      <c r="B15" s="69" t="s">
        <v>90</v>
      </c>
    </row>
    <row r="16" spans="1:2" s="8" customFormat="1" ht="13.5" thickBot="1" x14ac:dyDescent="0.25">
      <c r="A16" s="10" t="s">
        <v>11</v>
      </c>
      <c r="B16" s="47">
        <v>0</v>
      </c>
    </row>
    <row r="17" spans="1:2" s="8" customFormat="1" ht="13.5" thickBot="1" x14ac:dyDescent="0.25">
      <c r="A17" s="3" t="s">
        <v>12</v>
      </c>
      <c r="B17" s="48">
        <v>0</v>
      </c>
    </row>
    <row r="18" spans="1:2" s="8" customFormat="1" ht="13.5" thickBot="1" x14ac:dyDescent="0.25">
      <c r="A18" s="3" t="s">
        <v>13</v>
      </c>
      <c r="B18" s="48">
        <v>0</v>
      </c>
    </row>
    <row r="19" spans="1:2" s="8" customFormat="1" ht="13.5" thickBot="1" x14ac:dyDescent="0.25">
      <c r="A19" s="3" t="s">
        <v>14</v>
      </c>
      <c r="B19" s="48">
        <v>0</v>
      </c>
    </row>
    <row r="20" spans="1:2" s="8" customFormat="1" ht="13.5" thickBot="1" x14ac:dyDescent="0.25">
      <c r="A20" s="3" t="s">
        <v>15</v>
      </c>
      <c r="B20" s="48">
        <v>0</v>
      </c>
    </row>
    <row r="21" spans="1:2" s="8" customFormat="1" ht="13.5" thickBot="1" x14ac:dyDescent="0.25">
      <c r="A21" s="3" t="s">
        <v>16</v>
      </c>
      <c r="B21" s="48">
        <v>0</v>
      </c>
    </row>
    <row r="22" spans="1:2" s="8" customFormat="1" ht="13.5" thickBot="1" x14ac:dyDescent="0.25">
      <c r="A22" s="3" t="s">
        <v>17</v>
      </c>
      <c r="B22" s="48">
        <v>3.1030800000000003</v>
      </c>
    </row>
    <row r="23" spans="1:2" s="8" customFormat="1" ht="13.5" thickBot="1" x14ac:dyDescent="0.25">
      <c r="A23" s="3" t="s">
        <v>18</v>
      </c>
      <c r="B23" s="48">
        <v>0</v>
      </c>
    </row>
    <row r="24" spans="1:2" s="8" customFormat="1" ht="18.75" customHeight="1" thickBot="1" x14ac:dyDescent="0.25">
      <c r="A24" s="13" t="s">
        <v>19</v>
      </c>
      <c r="B24" s="69" t="s">
        <v>90</v>
      </c>
    </row>
    <row r="25" spans="1:2" s="8" customFormat="1" ht="13.5" thickBot="1" x14ac:dyDescent="0.25">
      <c r="A25" s="10" t="s">
        <v>20</v>
      </c>
      <c r="B25" s="47">
        <v>0</v>
      </c>
    </row>
    <row r="26" spans="1:2" s="8" customFormat="1" ht="13.5" thickBot="1" x14ac:dyDescent="0.25">
      <c r="A26" s="3" t="s">
        <v>21</v>
      </c>
      <c r="B26" s="48">
        <v>0</v>
      </c>
    </row>
    <row r="27" spans="1:2" s="8" customFormat="1" ht="18.75" customHeight="1" thickBot="1" x14ac:dyDescent="0.25">
      <c r="A27" s="4" t="s">
        <v>22</v>
      </c>
      <c r="B27" s="48">
        <f>SUM(B6:B26)</f>
        <v>4.5428700000000006</v>
      </c>
    </row>
    <row r="28" spans="1:2" s="8" customFormat="1" ht="18.75" customHeight="1" thickBot="1" x14ac:dyDescent="0.25">
      <c r="A28" s="13" t="s">
        <v>23</v>
      </c>
      <c r="B28" s="70" t="s">
        <v>90</v>
      </c>
    </row>
    <row r="29" spans="1:2" s="8" customFormat="1" ht="26.25" thickBot="1" x14ac:dyDescent="0.25">
      <c r="A29" s="9" t="s">
        <v>24</v>
      </c>
      <c r="B29" s="46">
        <v>3.415701010253113E-4</v>
      </c>
    </row>
    <row r="30" spans="1:2" s="8" customFormat="1" ht="13.5" thickBot="1" x14ac:dyDescent="0.25">
      <c r="A30" s="89" t="s">
        <v>90</v>
      </c>
      <c r="B30" s="72" t="s">
        <v>90</v>
      </c>
    </row>
    <row r="31" spans="1:2" s="8" customFormat="1" ht="13.5" thickBot="1" x14ac:dyDescent="0.25">
      <c r="A31" s="3" t="s">
        <v>25</v>
      </c>
      <c r="B31" s="40">
        <v>4.1750971716652321E-4</v>
      </c>
    </row>
    <row r="32" spans="1:2" s="8" customFormat="1" ht="18.75" customHeight="1" thickBot="1" x14ac:dyDescent="0.25">
      <c r="A32" s="94" t="s">
        <v>26</v>
      </c>
      <c r="B32" s="127">
        <v>9084.7530000000006</v>
      </c>
    </row>
    <row r="33" spans="1:2" s="8" customFormat="1" x14ac:dyDescent="0.2">
      <c r="A33" s="12" t="s">
        <v>27</v>
      </c>
      <c r="B33" s="39" t="s">
        <v>79</v>
      </c>
    </row>
    <row r="34" spans="1:2" s="8" customFormat="1" ht="12.75" hidden="1" customHeight="1" x14ac:dyDescent="0.2">
      <c r="A34" s="14"/>
      <c r="B34" s="14"/>
    </row>
    <row r="35" spans="1:2" s="8" customFormat="1" ht="12.75" hidden="1" customHeight="1" x14ac:dyDescent="0.2"/>
    <row r="36" spans="1:2" s="15" customFormat="1" ht="12.75" hidden="1" customHeight="1" x14ac:dyDescent="0.2">
      <c r="A36" s="38"/>
      <c r="B36" s="38"/>
    </row>
    <row r="37" spans="1:2" s="15" customFormat="1" ht="12.75" hidden="1" customHeight="1" x14ac:dyDescent="0.2">
      <c r="A37" s="38"/>
      <c r="B37" s="38"/>
    </row>
    <row r="38" spans="1:2" s="15" customFormat="1" ht="12.75" hidden="1" customHeight="1" x14ac:dyDescent="0.2"/>
    <row r="39" spans="1:2" s="15" customFormat="1" ht="12.75" hidden="1" customHeight="1" x14ac:dyDescent="0.2"/>
    <row r="40" spans="1:2" s="15" customFormat="1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6" bestFit="1" customWidth="1"/>
    <col min="2" max="2" width="23.5703125" style="6" bestFit="1" customWidth="1"/>
    <col min="3" max="52" width="9.140625" style="6" hidden="1" customWidth="1"/>
    <col min="53" max="16384" width="0" style="6" hidden="1"/>
  </cols>
  <sheetData>
    <row r="1" spans="1:2" x14ac:dyDescent="0.2">
      <c r="A1" s="90" t="s">
        <v>53</v>
      </c>
      <c r="B1" s="91"/>
    </row>
    <row r="2" spans="1:2" x14ac:dyDescent="0.2">
      <c r="A2" s="64" t="s">
        <v>73</v>
      </c>
      <c r="B2" s="63" t="s">
        <v>91</v>
      </c>
    </row>
    <row r="3" spans="1:2" x14ac:dyDescent="0.2">
      <c r="A3" s="65" t="s">
        <v>59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8" customFormat="1" ht="18.75" customHeight="1" thickBot="1" x14ac:dyDescent="0.25">
      <c r="A5" s="13" t="s">
        <v>0</v>
      </c>
      <c r="B5" s="70" t="s">
        <v>90</v>
      </c>
    </row>
    <row r="6" spans="1:2" s="8" customFormat="1" ht="13.5" thickBot="1" x14ac:dyDescent="0.25">
      <c r="A6" s="10" t="s">
        <v>1</v>
      </c>
      <c r="B6" s="47">
        <v>0</v>
      </c>
    </row>
    <row r="7" spans="1:2" s="8" customFormat="1" ht="13.5" thickBot="1" x14ac:dyDescent="0.25">
      <c r="A7" s="3" t="s">
        <v>2</v>
      </c>
      <c r="B7" s="48">
        <v>0</v>
      </c>
    </row>
    <row r="8" spans="1:2" s="8" customFormat="1" ht="18.75" customHeight="1" thickBot="1" x14ac:dyDescent="0.25">
      <c r="A8" s="13" t="s">
        <v>3</v>
      </c>
      <c r="B8" s="69" t="s">
        <v>90</v>
      </c>
    </row>
    <row r="9" spans="1:2" s="8" customFormat="1" ht="13.5" thickBot="1" x14ac:dyDescent="0.25">
      <c r="A9" s="10" t="s">
        <v>4</v>
      </c>
      <c r="B9" s="47">
        <v>0</v>
      </c>
    </row>
    <row r="10" spans="1:2" s="8" customFormat="1" ht="13.5" thickBot="1" x14ac:dyDescent="0.25">
      <c r="A10" s="3" t="s">
        <v>5</v>
      </c>
      <c r="B10" s="49">
        <v>0</v>
      </c>
    </row>
    <row r="11" spans="1:2" s="8" customFormat="1" ht="18.75" customHeight="1" thickBot="1" x14ac:dyDescent="0.25">
      <c r="A11" s="13" t="s">
        <v>6</v>
      </c>
      <c r="B11" s="69" t="s">
        <v>90</v>
      </c>
    </row>
    <row r="12" spans="1:2" s="8" customFormat="1" ht="13.5" thickBot="1" x14ac:dyDescent="0.25">
      <c r="A12" s="10" t="s">
        <v>7</v>
      </c>
      <c r="B12" s="47">
        <v>0</v>
      </c>
    </row>
    <row r="13" spans="1:2" s="8" customFormat="1" ht="13.5" thickBot="1" x14ac:dyDescent="0.25">
      <c r="A13" s="3" t="s">
        <v>8</v>
      </c>
      <c r="B13" s="48">
        <v>0</v>
      </c>
    </row>
    <row r="14" spans="1:2" s="8" customFormat="1" ht="13.5" thickBot="1" x14ac:dyDescent="0.25">
      <c r="A14" s="3" t="s">
        <v>9</v>
      </c>
      <c r="B14" s="48">
        <v>0</v>
      </c>
    </row>
    <row r="15" spans="1:2" s="8" customFormat="1" ht="18.75" customHeight="1" thickBot="1" x14ac:dyDescent="0.25">
      <c r="A15" s="13" t="s">
        <v>10</v>
      </c>
      <c r="B15" s="69" t="s">
        <v>90</v>
      </c>
    </row>
    <row r="16" spans="1:2" s="8" customFormat="1" ht="13.5" thickBot="1" x14ac:dyDescent="0.25">
      <c r="A16" s="10" t="s">
        <v>11</v>
      </c>
      <c r="B16" s="47">
        <v>0</v>
      </c>
    </row>
    <row r="17" spans="1:2" s="8" customFormat="1" ht="13.5" thickBot="1" x14ac:dyDescent="0.25">
      <c r="A17" s="3" t="s">
        <v>12</v>
      </c>
      <c r="B17" s="48">
        <v>0</v>
      </c>
    </row>
    <row r="18" spans="1:2" s="8" customFormat="1" ht="13.5" thickBot="1" x14ac:dyDescent="0.25">
      <c r="A18" s="3" t="s">
        <v>13</v>
      </c>
      <c r="B18" s="48">
        <v>0</v>
      </c>
    </row>
    <row r="19" spans="1:2" s="8" customFormat="1" ht="13.5" thickBot="1" x14ac:dyDescent="0.25">
      <c r="A19" s="3" t="s">
        <v>14</v>
      </c>
      <c r="B19" s="48">
        <v>0</v>
      </c>
    </row>
    <row r="20" spans="1:2" s="8" customFormat="1" ht="13.5" thickBot="1" x14ac:dyDescent="0.25">
      <c r="A20" s="3" t="s">
        <v>15</v>
      </c>
      <c r="B20" s="48">
        <v>0</v>
      </c>
    </row>
    <row r="21" spans="1:2" s="8" customFormat="1" ht="13.5" thickBot="1" x14ac:dyDescent="0.25">
      <c r="A21" s="3" t="s">
        <v>16</v>
      </c>
      <c r="B21" s="48">
        <v>0</v>
      </c>
    </row>
    <row r="22" spans="1:2" s="8" customFormat="1" ht="13.5" thickBot="1" x14ac:dyDescent="0.25">
      <c r="A22" s="3" t="s">
        <v>17</v>
      </c>
      <c r="B22" s="48">
        <v>0</v>
      </c>
    </row>
    <row r="23" spans="1:2" s="8" customFormat="1" ht="13.5" thickBot="1" x14ac:dyDescent="0.25">
      <c r="A23" s="3" t="s">
        <v>18</v>
      </c>
      <c r="B23" s="48">
        <v>0</v>
      </c>
    </row>
    <row r="24" spans="1:2" s="8" customFormat="1" ht="18.75" customHeight="1" thickBot="1" x14ac:dyDescent="0.25">
      <c r="A24" s="13" t="s">
        <v>19</v>
      </c>
      <c r="B24" s="69" t="s">
        <v>90</v>
      </c>
    </row>
    <row r="25" spans="1:2" s="8" customFormat="1" ht="13.5" thickBot="1" x14ac:dyDescent="0.25">
      <c r="A25" s="10" t="s">
        <v>20</v>
      </c>
      <c r="B25" s="47">
        <v>0</v>
      </c>
    </row>
    <row r="26" spans="1:2" s="8" customFormat="1" ht="13.5" thickBot="1" x14ac:dyDescent="0.25">
      <c r="A26" s="3" t="s">
        <v>21</v>
      </c>
      <c r="B26" s="48">
        <v>0</v>
      </c>
    </row>
    <row r="27" spans="1:2" s="8" customFormat="1" ht="18.75" customHeight="1" thickBot="1" x14ac:dyDescent="0.25">
      <c r="A27" s="4" t="s">
        <v>22</v>
      </c>
      <c r="B27" s="48">
        <f>SUM(B6:B26)</f>
        <v>0</v>
      </c>
    </row>
    <row r="28" spans="1:2" s="8" customFormat="1" ht="18.75" customHeight="1" thickBot="1" x14ac:dyDescent="0.25">
      <c r="A28" s="13" t="s">
        <v>23</v>
      </c>
      <c r="B28" s="70" t="s">
        <v>90</v>
      </c>
    </row>
    <row r="29" spans="1:2" s="8" customFormat="1" ht="26.25" thickBot="1" x14ac:dyDescent="0.25">
      <c r="A29" s="9" t="s">
        <v>24</v>
      </c>
      <c r="B29" s="46">
        <v>0</v>
      </c>
    </row>
    <row r="30" spans="1:2" s="8" customFormat="1" ht="13.5" thickBot="1" x14ac:dyDescent="0.25">
      <c r="A30" s="89" t="s">
        <v>90</v>
      </c>
      <c r="B30" s="72" t="s">
        <v>90</v>
      </c>
    </row>
    <row r="31" spans="1:2" s="8" customFormat="1" ht="13.5" thickBot="1" x14ac:dyDescent="0.25">
      <c r="A31" s="3" t="s">
        <v>25</v>
      </c>
      <c r="B31" s="40">
        <v>0</v>
      </c>
    </row>
    <row r="32" spans="1:2" s="8" customFormat="1" ht="18.75" customHeight="1" thickBot="1" x14ac:dyDescent="0.25">
      <c r="A32" s="94" t="s">
        <v>26</v>
      </c>
      <c r="B32" s="127">
        <v>15406.822</v>
      </c>
    </row>
    <row r="33" spans="1:2" s="8" customFormat="1" x14ac:dyDescent="0.2">
      <c r="A33" s="12" t="s">
        <v>27</v>
      </c>
      <c r="B33" s="39" t="s">
        <v>79</v>
      </c>
    </row>
    <row r="34" spans="1:2" s="8" customFormat="1" ht="12.75" hidden="1" customHeight="1" x14ac:dyDescent="0.2">
      <c r="B34" s="14"/>
    </row>
    <row r="35" spans="1:2" s="8" customFormat="1" ht="12.75" hidden="1" customHeight="1" x14ac:dyDescent="0.2"/>
    <row r="36" spans="1:2" s="15" customFormat="1" ht="12.75" hidden="1" customHeight="1" x14ac:dyDescent="0.2">
      <c r="A36" s="38"/>
      <c r="B36" s="38"/>
    </row>
    <row r="37" spans="1:2" ht="12.75" hidden="1" customHeight="1" x14ac:dyDescent="0.2">
      <c r="A37" s="38"/>
      <c r="B37" s="38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86.5703125" style="34" bestFit="1" customWidth="1"/>
    <col min="2" max="2" width="23.5703125" style="34" bestFit="1" customWidth="1"/>
    <col min="3" max="52" width="9.140625" style="34" hidden="1" customWidth="1"/>
    <col min="53" max="16384" width="0" style="34" hidden="1"/>
  </cols>
  <sheetData>
    <row r="1" spans="1:2" x14ac:dyDescent="0.2">
      <c r="A1" s="90" t="s">
        <v>53</v>
      </c>
      <c r="B1" s="91"/>
    </row>
    <row r="2" spans="1:2" x14ac:dyDescent="0.2">
      <c r="A2" s="64" t="s">
        <v>72</v>
      </c>
      <c r="B2" s="63" t="s">
        <v>91</v>
      </c>
    </row>
    <row r="3" spans="1:2" x14ac:dyDescent="0.2">
      <c r="A3" s="65" t="s">
        <v>60</v>
      </c>
      <c r="B3" s="63"/>
    </row>
    <row r="4" spans="1:2" ht="13.5" thickBot="1" x14ac:dyDescent="0.25">
      <c r="A4" s="58" t="s">
        <v>67</v>
      </c>
      <c r="B4" s="59" t="s">
        <v>89</v>
      </c>
    </row>
    <row r="5" spans="1:2" s="35" customFormat="1" ht="18.75" customHeight="1" thickBot="1" x14ac:dyDescent="0.25">
      <c r="A5" s="13" t="s">
        <v>0</v>
      </c>
      <c r="B5" s="70" t="s">
        <v>90</v>
      </c>
    </row>
    <row r="6" spans="1:2" s="35" customFormat="1" ht="13.5" thickBot="1" x14ac:dyDescent="0.25">
      <c r="A6" s="10" t="s">
        <v>1</v>
      </c>
      <c r="B6" s="47">
        <v>0</v>
      </c>
    </row>
    <row r="7" spans="1:2" s="35" customFormat="1" ht="13.5" thickBot="1" x14ac:dyDescent="0.25">
      <c r="A7" s="3" t="s">
        <v>2</v>
      </c>
      <c r="B7" s="48">
        <v>16.95411</v>
      </c>
    </row>
    <row r="8" spans="1:2" s="35" customFormat="1" ht="18.75" customHeight="1" thickBot="1" x14ac:dyDescent="0.25">
      <c r="A8" s="13" t="s">
        <v>3</v>
      </c>
      <c r="B8" s="69" t="s">
        <v>90</v>
      </c>
    </row>
    <row r="9" spans="1:2" s="35" customFormat="1" ht="13.5" thickBot="1" x14ac:dyDescent="0.25">
      <c r="A9" s="10" t="s">
        <v>4</v>
      </c>
      <c r="B9" s="47">
        <v>0</v>
      </c>
    </row>
    <row r="10" spans="1:2" s="35" customFormat="1" ht="13.5" thickBot="1" x14ac:dyDescent="0.25">
      <c r="A10" s="3" t="s">
        <v>5</v>
      </c>
      <c r="B10" s="49">
        <v>2.09524</v>
      </c>
    </row>
    <row r="11" spans="1:2" s="35" customFormat="1" ht="18.75" customHeight="1" thickBot="1" x14ac:dyDescent="0.25">
      <c r="A11" s="13" t="s">
        <v>6</v>
      </c>
      <c r="B11" s="69" t="s">
        <v>90</v>
      </c>
    </row>
    <row r="12" spans="1:2" s="35" customFormat="1" ht="13.5" thickBot="1" x14ac:dyDescent="0.25">
      <c r="A12" s="10" t="s">
        <v>7</v>
      </c>
      <c r="B12" s="47">
        <v>0</v>
      </c>
    </row>
    <row r="13" spans="1:2" s="35" customFormat="1" ht="13.5" thickBot="1" x14ac:dyDescent="0.25">
      <c r="A13" s="3" t="s">
        <v>8</v>
      </c>
      <c r="B13" s="48">
        <v>0</v>
      </c>
    </row>
    <row r="14" spans="1:2" s="35" customFormat="1" ht="13.5" thickBot="1" x14ac:dyDescent="0.25">
      <c r="A14" s="3" t="s">
        <v>9</v>
      </c>
      <c r="B14" s="48">
        <v>0</v>
      </c>
    </row>
    <row r="15" spans="1:2" s="35" customFormat="1" ht="18.75" customHeight="1" thickBot="1" x14ac:dyDescent="0.25">
      <c r="A15" s="13" t="s">
        <v>10</v>
      </c>
      <c r="B15" s="69" t="s">
        <v>90</v>
      </c>
    </row>
    <row r="16" spans="1:2" s="35" customFormat="1" ht="13.5" thickBot="1" x14ac:dyDescent="0.25">
      <c r="A16" s="10" t="s">
        <v>11</v>
      </c>
      <c r="B16" s="47">
        <v>0</v>
      </c>
    </row>
    <row r="17" spans="1:2" s="35" customFormat="1" ht="13.5" thickBot="1" x14ac:dyDescent="0.25">
      <c r="A17" s="3" t="s">
        <v>12</v>
      </c>
      <c r="B17" s="48">
        <v>0</v>
      </c>
    </row>
    <row r="18" spans="1:2" s="35" customFormat="1" ht="13.5" thickBot="1" x14ac:dyDescent="0.25">
      <c r="A18" s="3" t="s">
        <v>13</v>
      </c>
      <c r="B18" s="48">
        <v>0</v>
      </c>
    </row>
    <row r="19" spans="1:2" s="35" customFormat="1" ht="13.5" thickBot="1" x14ac:dyDescent="0.25">
      <c r="A19" s="3" t="s">
        <v>14</v>
      </c>
      <c r="B19" s="48">
        <v>0</v>
      </c>
    </row>
    <row r="20" spans="1:2" s="35" customFormat="1" ht="13.5" thickBot="1" x14ac:dyDescent="0.25">
      <c r="A20" s="3" t="s">
        <v>15</v>
      </c>
      <c r="B20" s="48">
        <v>14.955939999999998</v>
      </c>
    </row>
    <row r="21" spans="1:2" s="35" customFormat="1" ht="13.5" thickBot="1" x14ac:dyDescent="0.25">
      <c r="A21" s="3" t="s">
        <v>16</v>
      </c>
      <c r="B21" s="48">
        <v>141.51513</v>
      </c>
    </row>
    <row r="22" spans="1:2" s="35" customFormat="1" ht="13.5" thickBot="1" x14ac:dyDescent="0.25">
      <c r="A22" s="3" t="s">
        <v>17</v>
      </c>
      <c r="B22" s="48">
        <v>2.4175399999999998</v>
      </c>
    </row>
    <row r="23" spans="1:2" s="35" customFormat="1" ht="13.5" thickBot="1" x14ac:dyDescent="0.25">
      <c r="A23" s="3" t="s">
        <v>18</v>
      </c>
      <c r="B23" s="48">
        <v>0</v>
      </c>
    </row>
    <row r="24" spans="1:2" s="35" customFormat="1" ht="18.75" customHeight="1" thickBot="1" x14ac:dyDescent="0.25">
      <c r="A24" s="13" t="s">
        <v>19</v>
      </c>
      <c r="B24" s="69" t="s">
        <v>90</v>
      </c>
    </row>
    <row r="25" spans="1:2" s="35" customFormat="1" ht="13.5" thickBot="1" x14ac:dyDescent="0.25">
      <c r="A25" s="10" t="s">
        <v>20</v>
      </c>
      <c r="B25" s="47">
        <v>0</v>
      </c>
    </row>
    <row r="26" spans="1:2" s="35" customFormat="1" ht="13.5" thickBot="1" x14ac:dyDescent="0.25">
      <c r="A26" s="3" t="s">
        <v>21</v>
      </c>
      <c r="B26" s="48">
        <v>0</v>
      </c>
    </row>
    <row r="27" spans="1:2" s="35" customFormat="1" ht="18.75" customHeight="1" thickBot="1" x14ac:dyDescent="0.25">
      <c r="A27" s="4" t="s">
        <v>22</v>
      </c>
      <c r="B27" s="48">
        <f>SUM(B6:B26)</f>
        <v>177.93796</v>
      </c>
    </row>
    <row r="28" spans="1:2" s="35" customFormat="1" ht="18.75" customHeight="1" thickBot="1" x14ac:dyDescent="0.25">
      <c r="A28" s="13" t="s">
        <v>23</v>
      </c>
      <c r="B28" s="70" t="s">
        <v>90</v>
      </c>
    </row>
    <row r="29" spans="1:2" s="35" customFormat="1" ht="26.25" thickBot="1" x14ac:dyDescent="0.25">
      <c r="A29" s="9" t="s">
        <v>24</v>
      </c>
      <c r="B29" s="46">
        <v>1.1235138855057705E-3</v>
      </c>
    </row>
    <row r="30" spans="1:2" s="35" customFormat="1" ht="13.5" thickBot="1" x14ac:dyDescent="0.25">
      <c r="A30" s="89" t="s">
        <v>90</v>
      </c>
      <c r="B30" s="72" t="s">
        <v>90</v>
      </c>
    </row>
    <row r="31" spans="1:2" s="35" customFormat="1" ht="13.5" thickBot="1" x14ac:dyDescent="0.25">
      <c r="A31" s="3" t="s">
        <v>25</v>
      </c>
      <c r="B31" s="40">
        <v>9.2993239420077083E-4</v>
      </c>
    </row>
    <row r="32" spans="1:2" s="35" customFormat="1" ht="18.75" customHeight="1" thickBot="1" x14ac:dyDescent="0.25">
      <c r="A32" s="94" t="s">
        <v>26</v>
      </c>
      <c r="B32" s="127">
        <v>141421.136</v>
      </c>
    </row>
    <row r="33" spans="1:2" s="35" customFormat="1" x14ac:dyDescent="0.2">
      <c r="A33" s="12" t="s">
        <v>27</v>
      </c>
      <c r="B33" s="39" t="s">
        <v>79</v>
      </c>
    </row>
    <row r="34" spans="1:2" s="35" customFormat="1" ht="12.75" hidden="1" customHeight="1" x14ac:dyDescent="0.2">
      <c r="B34" s="14"/>
    </row>
    <row r="35" spans="1:2" s="35" customFormat="1" ht="12.75" hidden="1" customHeight="1" x14ac:dyDescent="0.2"/>
    <row r="36" spans="1:2" ht="12.75" hidden="1" customHeight="1" x14ac:dyDescent="0.2">
      <c r="A36" s="38"/>
      <c r="B36" s="38"/>
    </row>
    <row r="37" spans="1:2" ht="12.75" hidden="1" customHeight="1" x14ac:dyDescent="0.2">
      <c r="A37" s="38"/>
      <c r="B37" s="38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idden="1" x14ac:dyDescent="0.2"/>
    <row r="42" spans="1:2" hidden="1" x14ac:dyDescent="0.2"/>
    <row r="43" spans="1:2" hidden="1" x14ac:dyDescent="0.2"/>
    <row r="44" spans="1:2" hidden="1" x14ac:dyDescent="0.2"/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נספח 1_כללי</vt:lpstr>
      <vt:lpstr>נספח 2_פרוט עמלות והוצאות</vt:lpstr>
      <vt:lpstr>נספח 3_פירוט עמלות ניהול חיצוני</vt:lpstr>
      <vt:lpstr>נספח 1_8701</vt:lpstr>
      <vt:lpstr>נספח 1_8702</vt:lpstr>
      <vt:lpstr>נספח 1_8703</vt:lpstr>
      <vt:lpstr>נספח 1_8704</vt:lpstr>
      <vt:lpstr>נספח 1_8705</vt:lpstr>
      <vt:lpstr>נספח 1_9451</vt:lpstr>
      <vt:lpstr>נספח 1_9676</vt:lpstr>
      <vt:lpstr>נספח 1_12535</vt:lpstr>
      <vt:lpstr>נספח 1_12536</vt:lpstr>
      <vt:lpstr>נספח 1_12956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מורג גמל ופנסיה בע"מ - מור השתלמות</dc:title>
  <dc:creator>Zeevik Levinger</dc:creator>
  <cp:lastModifiedBy>Artiom Zelensky</cp:lastModifiedBy>
  <dcterms:created xsi:type="dcterms:W3CDTF">2021-01-27T12:57:38Z</dcterms:created>
  <dcterms:modified xsi:type="dcterms:W3CDTF">2024-10-15T07:24:06Z</dcterms:modified>
  <dc:language>עברית</dc:language>
</cp:coreProperties>
</file>