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tables/table4.xml" ContentType="application/vnd.openxmlformats-officedocument.spreadsheetml.table+xml"/>
  <Override PartName="/xl/drawings/drawing3.xml" ContentType="application/vnd.openxmlformats-officedocument.drawing+xml"/>
  <Override PartName="/xl/tables/table5.xml" ContentType="application/vnd.openxmlformats-officedocument.spreadsheetml.table+xml"/>
  <Override PartName="/xl/drawings/drawing4.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5.xml" ContentType="application/vnd.openxmlformats-officedocument.drawing+xml"/>
  <Override PartName="/xl/tables/table9.xml" ContentType="application/vnd.openxmlformats-officedocument.spreadsheetml.table+xml"/>
  <Override PartName="/xl/drawings/drawing6.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9"/>
  <workbookPr codeName="חוברת_עבודה_זו" defaultThemeVersion="124226"/>
  <mc:AlternateContent xmlns:mc="http://schemas.openxmlformats.org/markup-compatibility/2006">
    <mc:Choice Requires="x15">
      <x15ac:absPath xmlns:x15ac="http://schemas.microsoft.com/office/spreadsheetml/2010/11/ac" url="C:\Users\m_artiomz\Desktop\"/>
    </mc:Choice>
  </mc:AlternateContent>
  <xr:revisionPtr revIDLastSave="0" documentId="13_ncr:1_{C09181A4-CE2D-4810-9ACF-9CFB2A01D159}" xr6:coauthVersionLast="36" xr6:coauthVersionMax="47" xr10:uidLastSave="{00000000-0000-0000-0000-000000000000}"/>
  <bookViews>
    <workbookView xWindow="-105" yWindow="-105" windowWidth="23250" windowHeight="12570" tabRatio="886" xr2:uid="{00000000-000D-0000-FFFF-FFFF00000000}"/>
  </bookViews>
  <sheets>
    <sheet name="פנסיה מקיפה תלוי גיל" sheetId="14" r:id="rId1"/>
    <sheet name="פנסיה תלוי גיל פאסיבי" sheetId="20" state="hidden" r:id="rId2"/>
    <sheet name="פנסיית יסוד" sheetId="12" state="hidden" r:id="rId3"/>
    <sheet name="עמיתי דור ביניים" sheetId="13" state="hidden" r:id="rId4"/>
    <sheet name="מקיפה - הלכה" sheetId="16" state="hidden" r:id="rId5"/>
    <sheet name="מקיפה-פנסיונרים עד 31.12.17" sheetId="8" state="hidden" r:id="rId6"/>
    <sheet name="מקיפה-פנסיונרים זכאים" sheetId="9" state="hidden" r:id="rId7"/>
    <sheet name="פנסיה מקיפה - מסלולים מתמחים" sheetId="21" state="hidden" r:id="rId8"/>
    <sheet name="מקיפה-פנסיונרים" sheetId="17" r:id="rId9"/>
    <sheet name="פנסיה כללית תלוי גיל" sheetId="15" r:id="rId10"/>
    <sheet name="פנסיה כללית - מסלולים מתמחים" sheetId="22" state="hidden" r:id="rId11"/>
    <sheet name="כללית-פנסיונרים עד 31.12.17" sheetId="10" state="hidden" r:id="rId12"/>
    <sheet name="כללית-פנסיונרים" sheetId="18" r:id="rId13"/>
    <sheet name="מסלולים מתמחים" sheetId="23" r:id="rId14"/>
  </sheets>
  <definedNames>
    <definedName name="_xlnm.Print_Area" localSheetId="12">'כללית-פנסיונרים'!$B$1:$H$13</definedName>
    <definedName name="_xlnm.Print_Area" localSheetId="11">'כללית-פנסיונרים עד 31.12.17'!$B$1:$H$14</definedName>
    <definedName name="_xlnm.Print_Area" localSheetId="8">'מקיפה-פנסיונרים'!$B$1:$H$15</definedName>
    <definedName name="_xlnm.Print_Area" localSheetId="6">'מקיפה-פנסיונרים זכאים'!$B$1:$H$14</definedName>
    <definedName name="_xlnm.Print_Area" localSheetId="5">'מקיפה-פנסיונרים עד 31.12.17'!$B$1:$H$14</definedName>
    <definedName name="_xlnm.Print_Area" localSheetId="4">'מקיפה - הלכה'!$B$1:$H$14</definedName>
    <definedName name="_xlnm.Print_Area" localSheetId="3">'עמיתי דור ביניים'!$B$1:$H$17</definedName>
    <definedName name="_xlnm.Print_Area" localSheetId="10">'פנסיה כללית - מסלולים מתמחים'!$B$1:$C$11</definedName>
    <definedName name="_xlnm.Print_Area" localSheetId="9">'פנסיה כללית תלוי גיל'!$B$1:$H$44</definedName>
    <definedName name="_xlnm.Print_Area" localSheetId="7">'פנסיה מקיפה - מסלולים מתמחים'!$B$1:$C$16</definedName>
    <definedName name="_xlnm.Print_Area" localSheetId="0">'פנסיה מקיפה תלוי גיל'!$B$1:$H$51</definedName>
    <definedName name="_xlnm.Print_Area" localSheetId="2">'פנסיית יסוד'!$B$1:$H$17</definedName>
    <definedName name="Z_1E7BC9D9_4D0B_4817_A4C3_8EF85EF5043F_.wvu.Cols" localSheetId="12" hidden="1">'כללית-פנסיונרים'!#REF!</definedName>
    <definedName name="Z_1E7BC9D9_4D0B_4817_A4C3_8EF85EF5043F_.wvu.Cols" localSheetId="11" hidden="1">'כללית-פנסיונרים עד 31.12.17'!$C:$C</definedName>
    <definedName name="Z_1E7BC9D9_4D0B_4817_A4C3_8EF85EF5043F_.wvu.Cols" localSheetId="8" hidden="1">'מקיפה-פנסיונרים'!#REF!</definedName>
    <definedName name="Z_1E7BC9D9_4D0B_4817_A4C3_8EF85EF5043F_.wvu.Cols" localSheetId="6" hidden="1">'מקיפה-פנסיונרים זכאים'!$C:$C</definedName>
    <definedName name="Z_1E7BC9D9_4D0B_4817_A4C3_8EF85EF5043F_.wvu.Cols" localSheetId="5" hidden="1">'מקיפה-פנסיונרים עד 31.12.17'!$C:$C</definedName>
    <definedName name="Z_1E7BC9D9_4D0B_4817_A4C3_8EF85EF5043F_.wvu.Cols" localSheetId="3" hidden="1">'עמיתי דור ביניים'!$C:$C</definedName>
    <definedName name="Z_1E7BC9D9_4D0B_4817_A4C3_8EF85EF5043F_.wvu.Cols" localSheetId="2" hidden="1">'פנסיית יסוד'!$C:$C</definedName>
    <definedName name="Z_1E7BC9D9_4D0B_4817_A4C3_8EF85EF5043F_.wvu.PrintArea" localSheetId="12" hidden="1">'כללית-פנסיונרים'!$B$1:$F$11</definedName>
    <definedName name="Z_1E7BC9D9_4D0B_4817_A4C3_8EF85EF5043F_.wvu.PrintArea" localSheetId="11" hidden="1">'כללית-פנסיונרים עד 31.12.17'!$B$1:$H$11</definedName>
    <definedName name="Z_1E7BC9D9_4D0B_4817_A4C3_8EF85EF5043F_.wvu.PrintArea" localSheetId="8" hidden="1">'מקיפה-פנסיונרים'!$C$1:$F$1</definedName>
    <definedName name="Z_1E7BC9D9_4D0B_4817_A4C3_8EF85EF5043F_.wvu.PrintArea" localSheetId="6" hidden="1">'מקיפה-פנסיונרים זכאים'!$B$1:$H$12</definedName>
    <definedName name="Z_1E7BC9D9_4D0B_4817_A4C3_8EF85EF5043F_.wvu.PrintArea" localSheetId="5" hidden="1">'מקיפה-פנסיונרים עד 31.12.17'!$C$1:$H$1</definedName>
    <definedName name="Z_1E7BC9D9_4D0B_4817_A4C3_8EF85EF5043F_.wvu.PrintArea" localSheetId="3" hidden="1">'עמיתי דור ביניים'!$B$1:$H$15</definedName>
    <definedName name="Z_1E7BC9D9_4D0B_4817_A4C3_8EF85EF5043F_.wvu.PrintArea" localSheetId="2" hidden="1">'פנסיית יסוד'!$B$1:$H$14</definedName>
    <definedName name="Z_1E7BC9D9_4D0B_4817_A4C3_8EF85EF5043F_.wvu.Rows" localSheetId="12" hidden="1">'כללית-פנסיונרים'!$3:$3</definedName>
    <definedName name="Z_1E7BC9D9_4D0B_4817_A4C3_8EF85EF5043F_.wvu.Rows" localSheetId="11" hidden="1">'כללית-פנסיונרים עד 31.12.17'!$3:$3</definedName>
    <definedName name="Z_1E7BC9D9_4D0B_4817_A4C3_8EF85EF5043F_.wvu.Rows" localSheetId="8" hidden="1">'מקיפה-פנסיונרים'!#REF!</definedName>
    <definedName name="Z_1E7BC9D9_4D0B_4817_A4C3_8EF85EF5043F_.wvu.Rows" localSheetId="6" hidden="1">'מקיפה-פנסיונרים זכאים'!$3:$3</definedName>
    <definedName name="Z_1E7BC9D9_4D0B_4817_A4C3_8EF85EF5043F_.wvu.Rows" localSheetId="5" hidden="1">'מקיפה-פנסיונרים עד 31.12.17'!#REF!</definedName>
    <definedName name="Z_1E7BC9D9_4D0B_4817_A4C3_8EF85EF5043F_.wvu.Rows" localSheetId="3" hidden="1">'עמיתי דור ביניים'!#REF!</definedName>
    <definedName name="Z_1E7BC9D9_4D0B_4817_A4C3_8EF85EF5043F_.wvu.Rows" localSheetId="2" hidden="1">'פנסיית יסוד'!#REF!</definedName>
    <definedName name="Z_3A5C5383_6F57_40E5_AD89_51555C7DA784_.wvu.Cols" localSheetId="12" hidden="1">'כללית-פנסיונרים'!#REF!</definedName>
    <definedName name="Z_3A5C5383_6F57_40E5_AD89_51555C7DA784_.wvu.Cols" localSheetId="11" hidden="1">'כללית-פנסיונרים עד 31.12.17'!$C:$C</definedName>
    <definedName name="Z_3A5C5383_6F57_40E5_AD89_51555C7DA784_.wvu.Cols" localSheetId="8" hidden="1">'מקיפה-פנסיונרים'!#REF!</definedName>
    <definedName name="Z_3A5C5383_6F57_40E5_AD89_51555C7DA784_.wvu.Cols" localSheetId="6" hidden="1">'מקיפה-פנסיונרים זכאים'!$C:$C</definedName>
    <definedName name="Z_3A5C5383_6F57_40E5_AD89_51555C7DA784_.wvu.Cols" localSheetId="5" hidden="1">'מקיפה-פנסיונרים עד 31.12.17'!$C:$C</definedName>
    <definedName name="Z_3A5C5383_6F57_40E5_AD89_51555C7DA784_.wvu.Cols" localSheetId="3" hidden="1">'עמיתי דור ביניים'!$C:$C</definedName>
    <definedName name="Z_3A5C5383_6F57_40E5_AD89_51555C7DA784_.wvu.Cols" localSheetId="2" hidden="1">'פנסיית יסוד'!$C:$C</definedName>
    <definedName name="Z_3A5C5383_6F57_40E5_AD89_51555C7DA784_.wvu.PrintArea" localSheetId="12" hidden="1">'כללית-פנסיונרים'!$B$1:$F$11</definedName>
    <definedName name="Z_3A5C5383_6F57_40E5_AD89_51555C7DA784_.wvu.PrintArea" localSheetId="11" hidden="1">'כללית-פנסיונרים עד 31.12.17'!$B$1:$H$11</definedName>
    <definedName name="Z_3A5C5383_6F57_40E5_AD89_51555C7DA784_.wvu.PrintArea" localSheetId="8" hidden="1">'מקיפה-פנסיונרים'!$C$1:$F$1</definedName>
    <definedName name="Z_3A5C5383_6F57_40E5_AD89_51555C7DA784_.wvu.PrintArea" localSheetId="6" hidden="1">'מקיפה-פנסיונרים זכאים'!$B$1:$H$12</definedName>
    <definedName name="Z_3A5C5383_6F57_40E5_AD89_51555C7DA784_.wvu.PrintArea" localSheetId="5" hidden="1">'מקיפה-פנסיונרים עד 31.12.17'!$C$1:$H$1</definedName>
    <definedName name="Z_3A5C5383_6F57_40E5_AD89_51555C7DA784_.wvu.PrintArea" localSheetId="3" hidden="1">'עמיתי דור ביניים'!$B$1:$H$15</definedName>
    <definedName name="Z_3A5C5383_6F57_40E5_AD89_51555C7DA784_.wvu.PrintArea" localSheetId="2" hidden="1">'פנסיית יסוד'!$B$1:$H$14</definedName>
    <definedName name="Z_3A5C5383_6F57_40E5_AD89_51555C7DA784_.wvu.Rows" localSheetId="12" hidden="1">'כללית-פנסיונרים'!$3:$3</definedName>
    <definedName name="Z_3A5C5383_6F57_40E5_AD89_51555C7DA784_.wvu.Rows" localSheetId="11" hidden="1">'כללית-פנסיונרים עד 31.12.17'!$3:$3</definedName>
    <definedName name="Z_3A5C5383_6F57_40E5_AD89_51555C7DA784_.wvu.Rows" localSheetId="8" hidden="1">'מקיפה-פנסיונרים'!#REF!</definedName>
    <definedName name="Z_3A5C5383_6F57_40E5_AD89_51555C7DA784_.wvu.Rows" localSheetId="6" hidden="1">'מקיפה-פנסיונרים זכאים'!$3:$3</definedName>
    <definedName name="Z_3A5C5383_6F57_40E5_AD89_51555C7DA784_.wvu.Rows" localSheetId="5" hidden="1">'מקיפה-פנסיונרים עד 31.12.17'!#REF!</definedName>
    <definedName name="Z_3A5C5383_6F57_40E5_AD89_51555C7DA784_.wvu.Rows" localSheetId="3" hidden="1">'עמיתי דור ביניים'!#REF!</definedName>
    <definedName name="Z_3A5C5383_6F57_40E5_AD89_51555C7DA784_.wvu.Rows" localSheetId="2" hidden="1">'פנסיית יסוד'!#REF!</definedName>
  </definedNames>
  <calcPr calcId="191029"/>
  <customWorkbookViews>
    <customWorkbookView name="USF11643 - תצוגה אישית" guid="{3A5C5383-6F57-40E5-AD89-51555C7DA784}" mergeInterval="0" personalView="1" maximized="1" xWindow="1" yWindow="1" windowWidth="1152" windowHeight="569" activeSheetId="1" showComments="commIndAndComment"/>
    <customWorkbookView name="nira hay - תצוגה אישית" guid="{1E7BC9D9-4D0B-4817-A4C3-8EF85EF5043F}" mergeInterval="0" personalView="1" maximized="1" windowWidth="1152" windowHeight="555" activeSheetId="1"/>
  </customWorkbookViews>
</workbook>
</file>

<file path=xl/calcChain.xml><?xml version="1.0" encoding="utf-8"?>
<calcChain xmlns="http://schemas.openxmlformats.org/spreadsheetml/2006/main">
  <c r="G204" i="23" l="1"/>
  <c r="F204" i="23"/>
  <c r="D203" i="23"/>
  <c r="C203" i="23"/>
  <c r="G202" i="23"/>
  <c r="F202" i="23"/>
  <c r="G198" i="23"/>
  <c r="F198" i="23"/>
  <c r="G197" i="23"/>
  <c r="F197" i="23"/>
  <c r="G196" i="23"/>
  <c r="F196" i="23"/>
  <c r="G190" i="23"/>
  <c r="F190" i="23"/>
  <c r="D189" i="23"/>
  <c r="C189" i="23"/>
  <c r="G188" i="23"/>
  <c r="F188" i="23"/>
  <c r="G184" i="23"/>
  <c r="F184" i="23"/>
  <c r="G183" i="23"/>
  <c r="F183" i="23"/>
  <c r="G182" i="23"/>
  <c r="F182" i="23"/>
  <c r="D175" i="23"/>
  <c r="C175" i="23"/>
  <c r="G174" i="23"/>
  <c r="F174" i="23"/>
  <c r="G169" i="23"/>
  <c r="F169" i="23"/>
  <c r="G162" i="23"/>
  <c r="F162" i="23"/>
  <c r="D161" i="23"/>
  <c r="C161" i="23"/>
  <c r="G160" i="23"/>
  <c r="F160" i="23"/>
  <c r="G159" i="23"/>
  <c r="F159" i="23"/>
  <c r="G158" i="23"/>
  <c r="F158" i="23"/>
  <c r="G157" i="23"/>
  <c r="F157" i="23"/>
  <c r="G156" i="23"/>
  <c r="F156" i="23"/>
  <c r="G155" i="23"/>
  <c r="F155" i="23"/>
  <c r="G154" i="23"/>
  <c r="F154" i="23"/>
  <c r="G148" i="23"/>
  <c r="F148" i="23"/>
  <c r="D147" i="23"/>
  <c r="C147" i="23"/>
  <c r="G146" i="23"/>
  <c r="F146" i="23"/>
  <c r="G142" i="23"/>
  <c r="F142" i="23"/>
  <c r="G141" i="23"/>
  <c r="F141" i="23"/>
  <c r="G140" i="23"/>
  <c r="F140" i="23"/>
  <c r="G134" i="23"/>
  <c r="F134" i="23"/>
  <c r="D133" i="23"/>
  <c r="C133" i="23"/>
  <c r="G132" i="23"/>
  <c r="F132" i="23"/>
  <c r="G131" i="23"/>
  <c r="F131" i="23"/>
  <c r="G130" i="23"/>
  <c r="F130" i="23"/>
  <c r="G129" i="23"/>
  <c r="F129" i="23"/>
  <c r="G128" i="23"/>
  <c r="F128" i="23"/>
  <c r="G127" i="23"/>
  <c r="F127" i="23"/>
  <c r="G126" i="23"/>
  <c r="F126" i="23"/>
  <c r="G120" i="23"/>
  <c r="F120" i="23"/>
  <c r="D119" i="23"/>
  <c r="C119" i="23"/>
  <c r="G118" i="23"/>
  <c r="F118" i="23"/>
  <c r="G117" i="23"/>
  <c r="F117" i="23"/>
  <c r="G116" i="23"/>
  <c r="F116" i="23"/>
  <c r="G115" i="23"/>
  <c r="F115" i="23"/>
  <c r="G114" i="23"/>
  <c r="F114" i="23"/>
  <c r="G112" i="23"/>
  <c r="F112" i="23"/>
  <c r="G111" i="23"/>
  <c r="F111" i="23"/>
  <c r="G105" i="23"/>
  <c r="F105" i="23"/>
  <c r="D104" i="23"/>
  <c r="C104" i="23"/>
  <c r="G103" i="23"/>
  <c r="F103" i="23"/>
  <c r="G99" i="23"/>
  <c r="F99" i="23"/>
  <c r="G97" i="23"/>
  <c r="F97" i="23"/>
  <c r="G96" i="23"/>
  <c r="F96" i="23"/>
  <c r="G90" i="23"/>
  <c r="F90" i="23"/>
  <c r="D89" i="23"/>
  <c r="C89" i="23"/>
  <c r="G88" i="23"/>
  <c r="F88" i="23"/>
  <c r="G84" i="23"/>
  <c r="F84" i="23"/>
  <c r="G82" i="23"/>
  <c r="F82" i="23"/>
  <c r="G81" i="23"/>
  <c r="F81" i="23"/>
  <c r="D74" i="23"/>
  <c r="C74" i="23"/>
  <c r="G73" i="23"/>
  <c r="F73" i="23"/>
  <c r="G67" i="23"/>
  <c r="F67" i="23"/>
  <c r="G60" i="23"/>
  <c r="F60" i="23"/>
  <c r="D59" i="23"/>
  <c r="C59" i="23"/>
  <c r="G58" i="23"/>
  <c r="F58" i="23"/>
  <c r="G57" i="23"/>
  <c r="F57" i="23"/>
  <c r="G56" i="23"/>
  <c r="F56" i="23"/>
  <c r="G55" i="23"/>
  <c r="F55" i="23"/>
  <c r="G54" i="23"/>
  <c r="F54" i="23"/>
  <c r="G52" i="23"/>
  <c r="F52" i="23"/>
  <c r="G51" i="23"/>
  <c r="F51" i="23"/>
  <c r="G45" i="23"/>
  <c r="F45" i="23"/>
  <c r="D44" i="23"/>
  <c r="C44" i="23"/>
  <c r="G43" i="23"/>
  <c r="F43" i="23"/>
  <c r="G42" i="23"/>
  <c r="F42" i="23"/>
  <c r="G41" i="23"/>
  <c r="F41" i="23"/>
  <c r="G40" i="23"/>
  <c r="F40" i="23"/>
  <c r="G39" i="23"/>
  <c r="F39" i="23"/>
  <c r="G37" i="23"/>
  <c r="F37" i="23"/>
  <c r="G36" i="23"/>
  <c r="F36" i="23"/>
  <c r="G30" i="23"/>
  <c r="F30" i="23"/>
  <c r="D29" i="23"/>
  <c r="C29" i="23"/>
  <c r="G28" i="23"/>
  <c r="F28" i="23"/>
  <c r="G27" i="23"/>
  <c r="F27" i="23"/>
  <c r="G26" i="23"/>
  <c r="F26" i="23"/>
  <c r="G25" i="23"/>
  <c r="F25" i="23"/>
  <c r="G24" i="23"/>
  <c r="F24" i="23"/>
  <c r="G22" i="23"/>
  <c r="F22" i="23"/>
  <c r="G21" i="23"/>
  <c r="F21" i="23"/>
  <c r="G15" i="23"/>
  <c r="F15" i="23"/>
  <c r="D14" i="23"/>
  <c r="C14" i="23"/>
  <c r="G13" i="23"/>
  <c r="F13" i="23"/>
  <c r="G12" i="23"/>
  <c r="F12" i="23"/>
  <c r="G11" i="23"/>
  <c r="F11" i="23"/>
  <c r="G10" i="23"/>
  <c r="F10" i="23"/>
  <c r="G9" i="23"/>
  <c r="F9" i="23"/>
  <c r="G7" i="23"/>
  <c r="F7" i="23"/>
  <c r="G6" i="23"/>
  <c r="F6" i="23"/>
  <c r="E15" i="15"/>
  <c r="F15" i="15"/>
  <c r="J12" i="18"/>
  <c r="J10" i="18"/>
  <c r="J9" i="18"/>
  <c r="J8" i="18"/>
  <c r="J7" i="18"/>
  <c r="J6" i="18"/>
  <c r="J5" i="18"/>
  <c r="J4" i="18"/>
  <c r="I12" i="18"/>
  <c r="I10" i="18"/>
  <c r="I9" i="18"/>
  <c r="I8" i="18"/>
  <c r="I7" i="18"/>
  <c r="I6" i="18"/>
  <c r="I5" i="18"/>
  <c r="I4" i="18"/>
  <c r="J11" i="17"/>
  <c r="I11" i="17"/>
  <c r="F46" i="14"/>
  <c r="F31" i="14"/>
  <c r="F16" i="14"/>
  <c r="E43" i="15"/>
  <c r="E29" i="15"/>
  <c r="F11" i="18"/>
  <c r="F12" i="17"/>
  <c r="E46" i="14"/>
  <c r="E31" i="14"/>
  <c r="E16" i="14"/>
  <c r="I47" i="14"/>
  <c r="H47" i="14"/>
  <c r="C15" i="15"/>
  <c r="I44" i="15"/>
  <c r="H44" i="15"/>
  <c r="I42" i="15"/>
  <c r="H42" i="15"/>
  <c r="I41" i="15"/>
  <c r="H41" i="15"/>
  <c r="I40" i="15"/>
  <c r="H40" i="15"/>
  <c r="I39" i="15"/>
  <c r="H39" i="15"/>
  <c r="I38" i="15"/>
  <c r="H38" i="15"/>
  <c r="I37" i="15"/>
  <c r="H37" i="15"/>
  <c r="I36" i="15"/>
  <c r="H36" i="15"/>
  <c r="I30" i="15"/>
  <c r="H30" i="15"/>
  <c r="I28" i="15"/>
  <c r="H28" i="15"/>
  <c r="I27" i="15"/>
  <c r="H27" i="15"/>
  <c r="I26" i="15"/>
  <c r="H26" i="15"/>
  <c r="I25" i="15"/>
  <c r="H25" i="15"/>
  <c r="I24" i="15"/>
  <c r="H24" i="15"/>
  <c r="I23" i="15"/>
  <c r="H23" i="15"/>
  <c r="I22" i="15"/>
  <c r="H22" i="15"/>
  <c r="C11" i="18"/>
  <c r="G12" i="17"/>
  <c r="I45" i="14"/>
  <c r="H45" i="14"/>
  <c r="I44" i="14"/>
  <c r="H44" i="14"/>
  <c r="I43" i="14"/>
  <c r="H43" i="14"/>
  <c r="I42" i="14"/>
  <c r="H42" i="14"/>
  <c r="I41" i="14"/>
  <c r="H41" i="14"/>
  <c r="I39" i="14"/>
  <c r="H39" i="14"/>
  <c r="I38" i="14"/>
  <c r="H38" i="14"/>
  <c r="I32" i="14"/>
  <c r="H32" i="14"/>
  <c r="I30" i="14"/>
  <c r="H30" i="14"/>
  <c r="I29" i="14"/>
  <c r="H29" i="14"/>
  <c r="I28" i="14"/>
  <c r="H28" i="14"/>
  <c r="I27" i="14"/>
  <c r="H27" i="14"/>
  <c r="I26" i="14"/>
  <c r="H26" i="14"/>
  <c r="I24" i="14"/>
  <c r="H24" i="14"/>
  <c r="I23" i="14"/>
  <c r="H23" i="14"/>
  <c r="H17" i="14"/>
  <c r="I17" i="14"/>
  <c r="I9" i="14"/>
  <c r="I11" i="14"/>
  <c r="I12" i="14"/>
  <c r="I13" i="14"/>
  <c r="I14" i="14"/>
  <c r="I15" i="14"/>
  <c r="H9" i="14"/>
  <c r="H11" i="14"/>
  <c r="H12" i="14"/>
  <c r="H13" i="14"/>
  <c r="H14" i="14"/>
  <c r="H15" i="14"/>
  <c r="H8" i="14"/>
  <c r="I8" i="14"/>
  <c r="C12" i="17"/>
  <c r="J10" i="17"/>
  <c r="I10" i="17"/>
  <c r="J8" i="17"/>
  <c r="I8" i="17"/>
  <c r="J9" i="17"/>
  <c r="J5" i="17"/>
  <c r="I5" i="17"/>
  <c r="I9" i="17"/>
  <c r="F4" i="16"/>
  <c r="G4" i="16"/>
  <c r="F5" i="16"/>
  <c r="G5" i="16"/>
  <c r="F6" i="16"/>
  <c r="G6" i="16"/>
  <c r="F7" i="16"/>
  <c r="G7" i="16"/>
  <c r="F8" i="16"/>
  <c r="G8" i="16"/>
  <c r="F9" i="16"/>
  <c r="G9" i="16"/>
  <c r="F12" i="16"/>
  <c r="G12" i="16"/>
  <c r="F6" i="20"/>
  <c r="G6" i="20"/>
  <c r="G12" i="20"/>
  <c r="F15" i="20"/>
  <c r="G15" i="20"/>
  <c r="F19" i="20"/>
  <c r="G19" i="20"/>
  <c r="F35" i="20"/>
  <c r="G35" i="20"/>
  <c r="F41" i="20"/>
  <c r="G41" i="20"/>
  <c r="F48" i="20"/>
  <c r="G48" i="20"/>
</calcChain>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5">
    <s v="localhost SSAS SDM Yitrot Revach"/>
    <s v="[Time].[Hie Time].[Yom].&amp;[20131231]"/>
    <s v="[Cheshbon].[Kupa].&amp;[1400]"/>
    <s v="[Neches].[Hie Machshir NB].[Hie Machshir NB 3].&amp;[6]"/>
    <s v="[Measures].[c_Achuz_Chasifa_Me_Tik]"/>
    <s v="[Neches].[Sachir].&amp;[2]"/>
    <s v="SDM SSAS Migbalot"/>
    <s v="{[Time].[Hie Time].[Yom].&amp;[20131231]}"/>
    <s v="[Hie Kupa].[Hie Kupa ID].&amp;[34]"/>
    <s v="[Migbala].[Migbala ID].&amp;[4584]"/>
    <s v="[Measures].[c Migbala Actual]"/>
    <s v="[Migbala].[Migbala ID].&amp;[4585]"/>
    <s v="[Neches].[Hie Machshir NB].[Hie Machshir NB 3].&amp;[37]"/>
    <s v="[Neches].[Hie Basis Hatzmada].[Hie Basis Hatzmada 2].&amp;[4]"/>
    <s v="[Measures].[c_Achuz_Chasifa_Matbea_Me_Tik]"/>
  </metadataStrings>
  <mdxMetadata count="5">
    <mdx n="0" f="v">
      <t c="5">
        <n x="1"/>
        <n x="2"/>
        <n x="3"/>
        <n x="4"/>
        <n x="5"/>
      </t>
    </mdx>
    <mdx n="6" f="v">
      <t c="4">
        <n x="7" s="1"/>
        <n x="8"/>
        <n x="9"/>
        <n x="10"/>
      </t>
    </mdx>
    <mdx n="6" f="v">
      <t c="4">
        <n x="7" s="1"/>
        <n x="8"/>
        <n x="11"/>
        <n x="10"/>
      </t>
    </mdx>
    <mdx n="0" f="v">
      <t c="4">
        <n x="1"/>
        <n x="2"/>
        <n x="12"/>
        <n x="4"/>
      </t>
    </mdx>
    <mdx n="0" f="v">
      <t c="4">
        <n x="1"/>
        <n x="2"/>
        <n x="13"/>
        <n x="14"/>
      </t>
    </mdx>
  </mdxMetadata>
  <valueMetadata count="5">
    <bk>
      <rc t="1" v="0"/>
    </bk>
    <bk>
      <rc t="1" v="1"/>
    </bk>
    <bk>
      <rc t="1" v="2"/>
    </bk>
    <bk>
      <rc t="1" v="3"/>
    </bk>
    <bk>
      <rc t="1" v="4"/>
    </bk>
  </valueMetadata>
</metadata>
</file>

<file path=xl/sharedStrings.xml><?xml version="1.0" encoding="utf-8"?>
<sst xmlns="http://schemas.openxmlformats.org/spreadsheetml/2006/main" count="1890" uniqueCount="222">
  <si>
    <t>אפיק השקעה</t>
  </si>
  <si>
    <t>טווח סטייה</t>
  </si>
  <si>
    <t>מדד הייחוס</t>
  </si>
  <si>
    <t>+/- 5%</t>
  </si>
  <si>
    <t>מדד אג"ח ממשלתי כללי</t>
  </si>
  <si>
    <t>אג"ח מיועדות</t>
  </si>
  <si>
    <t>+/- 6%</t>
  </si>
  <si>
    <t>מדד תל בונד 60</t>
  </si>
  <si>
    <t>נדל"ן</t>
  </si>
  <si>
    <t>סה"כ</t>
  </si>
  <si>
    <t>0%-6%</t>
  </si>
  <si>
    <t>גבולות שיעור החשיפה הצפויה</t>
  </si>
  <si>
    <t>0%-5%</t>
  </si>
  <si>
    <t>הפניקס פנסיה מקיפה מסלול כללי</t>
  </si>
  <si>
    <t>50%- מדד ת"א 100 ,  50%- MSCI WORLD AC</t>
  </si>
  <si>
    <t>חשיפה למט"ח</t>
  </si>
  <si>
    <t>28%-40%</t>
  </si>
  <si>
    <t>10%-22%</t>
  </si>
  <si>
    <t>0%-9%</t>
  </si>
  <si>
    <t>17%-29%</t>
  </si>
  <si>
    <t>33%-43%</t>
  </si>
  <si>
    <t xml:space="preserve">מדיניות השקעה צפויה החל מ-01/01/2015
</t>
  </si>
  <si>
    <t>שיעור חשיפה צפוי לשנת 2015</t>
  </si>
  <si>
    <t>גבולות החשיפה שאושרו בשנת 2014</t>
  </si>
  <si>
    <t>אג"ח קונצרני</t>
  </si>
  <si>
    <t xml:space="preserve">חשיפה למט"ח </t>
  </si>
  <si>
    <t>חשיפה למניות סחיר ולא סחיר</t>
  </si>
  <si>
    <t>חשיפה לאגח ממשלתי (כולל אגח ממשלות זרות)</t>
  </si>
  <si>
    <t>אגח מיועדות</t>
  </si>
  <si>
    <t>חשיפה לאגח קונצרני סחיר ולא סחיר (כולל בחו"ל וכולל הלוואות)</t>
  </si>
  <si>
    <t>אחר</t>
  </si>
  <si>
    <t>חשיפה למטח</t>
  </si>
  <si>
    <t>סה"כ מניות 
(כולל תעודות סל, אופציות וקרנות נאמנות)</t>
  </si>
  <si>
    <t>*מיועדות</t>
  </si>
  <si>
    <t>אג"ח ממשלתי בישראל ובחו"ל</t>
  </si>
  <si>
    <t>פקדונות ארוכים בבנקים</t>
  </si>
  <si>
    <t>קרנות השקעה ללא קרנות נדל"ן</t>
  </si>
  <si>
    <t>***סה"כ אחר ומזומן</t>
  </si>
  <si>
    <t>סה"כ תיק</t>
  </si>
  <si>
    <t>מניות (כולל תעודות סל, אופציות, קרנות נאמנות)</t>
  </si>
  <si>
    <r>
      <t>אג"ח ממשלתי (צמוד, שקלי ומט"ח), ממשלות זרות בנטרול חשיפות בנגזרים</t>
    </r>
    <r>
      <rPr>
        <b/>
        <vertAlign val="superscript"/>
        <sz val="9.9"/>
        <color indexed="62"/>
        <rFont val="Arial"/>
        <family val="2"/>
      </rPr>
      <t>1</t>
    </r>
  </si>
  <si>
    <r>
      <rPr>
        <b/>
        <vertAlign val="superscript"/>
        <sz val="7.2"/>
        <color indexed="10"/>
        <rFont val="Arial"/>
        <family val="2"/>
      </rPr>
      <t>1</t>
    </r>
    <r>
      <rPr>
        <b/>
        <sz val="8"/>
        <color indexed="10"/>
        <rFont val="Arial"/>
        <family val="2"/>
      </rPr>
      <t xml:space="preserve">החל מ-23.10.2013 מציגה החברה את החשיפה לאגח ממשלתי בנטרול תוספת החשיפה הנובעת בהשקעה בנגזרים </t>
    </r>
  </si>
  <si>
    <t>מגדל</t>
  </si>
  <si>
    <t>מנורה</t>
  </si>
  <si>
    <t>אחר (קרנות השקעה, PE, VC, קרדיט, גידור)</t>
  </si>
  <si>
    <t>אג"ח קונצרני (קרנות נאמנות, תעודות סל)</t>
  </si>
  <si>
    <r>
      <t xml:space="preserve">מזומנים </t>
    </r>
    <r>
      <rPr>
        <b/>
        <sz val="11"/>
        <color indexed="10"/>
        <rFont val="Arial"/>
        <family val="2"/>
      </rPr>
      <t>(בנטרול נגזרים)</t>
    </r>
  </si>
  <si>
    <t>שיעור חשיפה לתאריך 31.10.2014</t>
  </si>
  <si>
    <t>מזומנים (*)</t>
  </si>
  <si>
    <t>* מוצג בנטרול תוספת החשיפה הנובעת מהשקעה בנגזרים</t>
  </si>
  <si>
    <t>אג"ח ממשלתי (צמוד, שקלי ומט"ח), ממשלות זרות בנטרול חשיפות בנגזרים</t>
  </si>
  <si>
    <t>שם המסלול</t>
  </si>
  <si>
    <t xml:space="preserve">מדיניות ההשקעה </t>
  </si>
  <si>
    <t>טווח סטייה %-/+</t>
  </si>
  <si>
    <t>אג"ח ממשלתי (צמוד, שקלי ומט"ח), 
ממשלות זרות בנטרול חשיפות בנגזרים</t>
  </si>
  <si>
    <t>מניות (תעודות סל, אופציות, קרנות נאמנות)</t>
  </si>
  <si>
    <t>מסלולים מתמחים - פנסיה משלימה</t>
  </si>
  <si>
    <t xml:space="preserve"> S&amp;P500</t>
  </si>
  <si>
    <t>SXXR</t>
  </si>
  <si>
    <t>TPX</t>
  </si>
  <si>
    <t xml:space="preserve">MSCI EM </t>
  </si>
  <si>
    <t>תל אביב 125</t>
  </si>
  <si>
    <t>משקל גליל 2-5</t>
  </si>
  <si>
    <t xml:space="preserve">אג"ח ממשלתי (צמוד, שקלי ומט"ח), ממשלות </t>
  </si>
  <si>
    <t>משקל גליל 5-10</t>
  </si>
  <si>
    <t>זרות בנטרול חשיפות בנגזרים</t>
  </si>
  <si>
    <t>משקל שחר 2-5</t>
  </si>
  <si>
    <t>+משקל שחר 5</t>
  </si>
  <si>
    <t>משקל תל בונד  60</t>
  </si>
  <si>
    <t>משקל תל בונד שקלי</t>
  </si>
  <si>
    <t>משקל תל בונד תשואות</t>
  </si>
  <si>
    <t xml:space="preserve"> ריבית פח"ק</t>
  </si>
  <si>
    <t xml:space="preserve"> מזומן / פח"ק</t>
  </si>
  <si>
    <t>MSCI WORLD AC</t>
  </si>
  <si>
    <t>BlueStar TA-BIG Tech Israel Tech</t>
  </si>
  <si>
    <t>IBOXX HY</t>
  </si>
  <si>
    <t>משקל תל בונד תשואות שיקלי</t>
  </si>
  <si>
    <t>IBOXIG</t>
  </si>
  <si>
    <t>ת"א SME60</t>
  </si>
  <si>
    <t xml:space="preserve">70% - מדד תל בונד 60 ,
30% - מדד BarCap Global Corporate Total Return Bond Index UnHedged </t>
  </si>
  <si>
    <t>הפניקס פנסיה מקיפה מסלול פאסיבי לבני 50 ומטה</t>
  </si>
  <si>
    <t>הפניקס פנסיה מקיפה מסלול פאסיבי לבני 50 עד 60</t>
  </si>
  <si>
    <t>הפניקס פנסיה מקיפה מסלול פאסיבי לבני 60 ומעלה</t>
  </si>
  <si>
    <t>פנסיית יסוד</t>
  </si>
  <si>
    <t>עמיתי דור ביניים</t>
  </si>
  <si>
    <t>מסלול מתמחה אג"ח</t>
  </si>
  <si>
    <t>מסלול מתמחה אג"ח עד 25% מניות</t>
  </si>
  <si>
    <t xml:space="preserve">מסלול מתמחה מניות </t>
  </si>
  <si>
    <t>מסלול שקלי טווח קצר</t>
  </si>
  <si>
    <t>95%- מדד מק"מ,
5%- ריבית פח''ק</t>
  </si>
  <si>
    <t>הפניקס פנסיה מקיפה מסלול הלכה</t>
  </si>
  <si>
    <t>מסלולים מתמחים - פנסיה מקיפה</t>
  </si>
  <si>
    <t>הפניקס פנסיה מקיפה פנסיונרים עד 31.12.17</t>
  </si>
  <si>
    <t>הפניקס פנסיה מקיפה פנסיונרים זכאים</t>
  </si>
  <si>
    <t>הפניקס פנסיה משלימה פנסיונרים עד 31.12.17</t>
  </si>
  <si>
    <t>אג"ח קונצרני (כולל קרנות נאמנות, תעודות סל)</t>
  </si>
  <si>
    <t>** מובהר כי תיק הנכסים אינו תואם בהכרח במלואו להרכב מדד הייחוס. אין בציון מדד הייחוס בכדי להוות מצג, הצהרה או התחייבות כלשהי לגבי התשואה שתושג בפועל בתיק</t>
  </si>
  <si>
    <t>מדד הייחוס (**)</t>
  </si>
  <si>
    <t xml:space="preserve">35% - תל בונד כללי , 20% - תל בונד 60 ,
15% - תל בונד 50 ,
15% - IBOXX HY - 15%, IBOXX IG
 </t>
  </si>
  <si>
    <t>תל בונד כללי</t>
  </si>
  <si>
    <t>תל בונד 60</t>
  </si>
  <si>
    <t>תל בונד 50</t>
  </si>
  <si>
    <t>אחר (קרנות השקעה, Co Invest, תשתיות, גידור)</t>
  </si>
  <si>
    <t>שיעור חשיפה לתאריך 31.12.2020</t>
  </si>
  <si>
    <t>שיעור חשיפה צפוי לשנת 2021</t>
  </si>
  <si>
    <t>מדיניות השקעה צפויה לשנת 2021</t>
  </si>
  <si>
    <t>42%- מדד ת"א 125 ,
  58%- MSCI WORLD AC</t>
  </si>
  <si>
    <t>IBXXC1D1</t>
  </si>
  <si>
    <t>JGENUUG</t>
  </si>
  <si>
    <t>JCMBCOMP</t>
  </si>
  <si>
    <t>42%- מדד ת"א 125 ,  
58%- MSCI WORLD AC</t>
  </si>
  <si>
    <t>***החל מתאריך 19/04/2021 עודכן שיעור החשיפה הצפוי לשנת 2021, להלן השינויים שבוצעו:</t>
  </si>
  <si>
    <t>שיעור חשיפה צפוי לשנת 2021***</t>
  </si>
  <si>
    <t>שיעור חשיפה צפוי לשנת 2021****</t>
  </si>
  <si>
    <t>שיעור החשיפה הצפויה לאג''ח ממשלתי עודכן מ - 2% ל -1%</t>
  </si>
  <si>
    <t>****החל מתאריך 19/04/2021 עודכן שיעור החשיפה הצפוי לשנת 2021, להלן השינויים שבוצעו:</t>
  </si>
  <si>
    <t>שיעור החשיפה הצפויה לאג''ח ממשלתי עודכן מ - 7% ל -5%</t>
  </si>
  <si>
    <t>שיעור החשיפה הצפויה לאפיק המנייתי עודכן  מ - 49% ל - 52%.</t>
  </si>
  <si>
    <t>שיעור החשיפה הצפויה לאג''ח קונצרני עודכן מ - 20% ל -18%</t>
  </si>
  <si>
    <t>שיעור החשיפה הצפויה לאפיק המנייתי עודכן  מ - 37% ל - 39%.</t>
  </si>
  <si>
    <t>מור פנסיה מקיפה לבני 50 ומטה</t>
  </si>
  <si>
    <t>מור פנסיה מקיפה לבני 50 עד 60</t>
  </si>
  <si>
    <t>מור פנסיה מקיפה לבני 60 ומעלה</t>
  </si>
  <si>
    <t>100% - מדד קונצרני כללי</t>
  </si>
  <si>
    <t>25% - מדד תא 125 
5% - מדד יתר מניות 
70% - מדד MSCI WORLD</t>
  </si>
  <si>
    <t>* מובהר כי תיק הנכסים אינו תואם בהכרח במלואו להרכב מדד הייחוס. אין בציון מדד הייחוס בכדי להוות מצג, הצהרה או התחייבות כלשהי לגבי התשואה שתושג בפועל בתיק</t>
  </si>
  <si>
    <t>100%- MSCI WORLD AC</t>
  </si>
  <si>
    <t>מסלול מתמחה מניות חו"ל</t>
  </si>
  <si>
    <t>נכסי המסלול, בשיעור שלא יפחת מ- 75% ולא יעלה על 100%, יושקעו במדדי מניות חו"ל. [העונים על התנאים המנויים בסעיף 6 לחוזר גופים מוסדיים 2013 9 13 שעניינו כללי השקעה החלים על גופים מוסדיים] יתרת הנכסים, למעט שיעור מהנכסים אשר יושקע במזומנים לצורך טיפול בהפקדות, משיכות והעברות כספים, תושקע במדדים שונים [העונים על התנאים המנויים בסעיף 6 לחוזר גופים מוסדיים 2013 9 13 שעניינו כללי השקעה החלים על גופים מוסדיים] בכפוף להוראות הדין, ובכפוף לשיקול דעתה של ועדת ההשקעות.</t>
  </si>
  <si>
    <t>אפיק נדל"ן (ישיר)</t>
  </si>
  <si>
    <t>הלוואות וחוב אחר</t>
  </si>
  <si>
    <t>נכסי המסלול יהיו חשופים למניות בארץ ובחו"ל, בשיעור חשיפה שלא יפחת מ- 75% ולא יעלה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 נכסי המסלול החשופים לנכסים כמפורט לעיל יהיו כל נכסי המסלול למעט הנכסים המושקעים באיגרות חוב מסוג "ערד" בהתאם להוראות הדין.</t>
  </si>
  <si>
    <t>נכסי המסלול יהיו חשופים לנכסים הבאים בארץ ובחו"ל: אג"ח סחירות ושאינן סחירות, ני"ע מסחריים, הלוואות שאינן סחירות, אג"ח להמרה ופקדונות, בשיעור חשיפה שלא יפחת מ- 75% ולא יעלה על 120% מנכסי המסלול. חשיפה לנכסים כאמור תושג באמצעות השקעה במישרין, בנגזרים, בקרנות סל, בקרנות נאמנות או בקרנות השקעה.יתרת הנכסים תושקע בכפוף להוראות הדין, ובכפוף לשיקול דעתה של ועדת ההשקעות. נכסי המסלול החשופים לנכסים כמפורט לעיל יהיו כל נכסי המסלול למעט הנכסים המושקעים באיגרות חוב מסוג "ערד" בהתאם להוראות הדין.</t>
  </si>
  <si>
    <t>נכסי המסלול יהיו חשופים לנכסים הבאים: אג"ח סחירות ושאינן סחירות של חברות, ני"ע מסחריים, הלוואות שאינן סחירות לחברות, אג"ח להמרה, פקדונות, אג"ח של ממשלת ישראל או אג"ח של ממשלות אחרות. חשיפה לנכסי אג"ח תהיה בשיעור שלא יפחת מ- 75% ולא יעלה על 120% מנכסי המסלול. חשיפה למניות תהיה בשיעור שלא יעלה על 25%  מנכסי המסלול. חשיפה לנכסים כאמור לעיל תושג הן באמצעות השקעה במישרין והן באמצעות השקעה בנגזרים, בקרנות סל, בקרנות נאמנות או בקרנות השקעה. חשיפה לנכסים שאינם נכסי אג"ח ואינם מניות תהיה על פי שיקול דעתה של ועדת ההשקעות ובכפוף לכל דין. נכסי המסלול החשופים לנכסים כמפורט לעיל יהיו כל נכסי המסלול למעט הנכסים המושקעים באיגרות חוב מסוג "ערד" בהתאם להוראות הדין.</t>
  </si>
  <si>
    <t xml:space="preserve">נכסי המסלול, בשיעור שלא יפחת מ- 75% ולא יעלה על 100%, יושקעו במדדי מניות חו"ל. [העונים על התנאים המנויים בסעיף 6 לחוזר גופים מוסדיים 2013 9 13 שעניינו כללי השקעה החלים על גופים מוסדיים] יתרת הנכסים, למעט שיעור מהנכסים אשר יושקע במזומנים לצורך טיפול בהפקדות, משיכות והעברות כספים, תושקע במדדים שונים [העונים על התנאים המנויים בסעיף 6 לחוזר גופים מוסדיים 2013 9 13 שעניינו כללי השקעה החלים על גופים מוסדיים] בכפוף להוראות הדין, ובכפוף לשיקול דעתה של ועדת ההשקעות. נכסי המסלול החשופים לנכסים כמפורט לעיל יהיו כל נכסי המסלול למעט הנכסים המושקעים באיגרות חוב מסוג "ערד" בהתאם להוראות הדין.  </t>
  </si>
  <si>
    <t>נכסי המסלול יהיו חשופים לנכסים הבאים, שאינם צמודים: פקדונות שקליים, מלוות ממשלתיות, הלוואות שקליות ואג"ח שקליות סחירות ושאינן סחירות, בשיעור חשיפה שלא יפחת מ- 75% ולא יעלה על 120% מנכסי המסלול. נכסי המסלול יהיו חשופים לנכסים המפורטים לעיל שמשך החיים הממוצע שלהם אינו עולה על שנה. חשיפה לנכסים כאמור תושג באמצעות השקעה במישרין, בנגזרים, בקנות סל, בקרנות נאמנות או בקרנות השקעה. יתרת הנכסים תושקע בכפוף להוראות הדין, ובכפוף לשיקול דעתה של ועדת ההשקעות. נכסי המסלול החשופים לנכסים כמפורט לעיל יהיו כל נכסי המסלול למעט הנכסים המושקעים באיגרות חוב מסוג "ערד" בהתאם להוראות הדין.</t>
  </si>
  <si>
    <t>נכסי המסלול יהיו חשופים למניות בארץ ובחו"ל, בשיעור חשיפה שלא יפחת מ- 75% ולא יעלה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t>
  </si>
  <si>
    <t>נכסי המסלול יהיו חשופים לנכסים הבאים בארץ ובחו"ל: אג"ח סחירות ושאינן סחירות, ני"ע מסחריים, הלוואות שאינן סחירות, אג"ח להמרה ופקדונות, בשיעור חשיפה שלא יפחת מ- 75% ולא יעלה על 120% מנכסי המסלול. חשיפה לנכסים כאמור תושג באמצעות השקעה במישרין, בנגזרים, בקרנות סל, בקרנות נאמנות או בקרנות השקעה.יתרת הנכסים תושקע בכפוף להוראות הדין, ובכפוף לשיקול דעתה של ועדת ההשקעות.</t>
  </si>
  <si>
    <t>נכסי המסלול יהיו חשופים לנכסים הבאים: אג"ח סחירות ושאינן סחירות של חברות, ני"ע מסחריים, הלוואות שאינן סחירות לחברות, אג"ח להמרה, פקדונות, אג"ח של ממשלת ישראל או אג"ח של ממשלות אחרות. חשיפה לנכסי אג"ח תהיה בשיעור שלא יפחת מ- 75% ולא יעלה על 120% מנכסי המסלול. חשיפה למניות תהיה בשיעור שלא יעלה על 25%  מנכסי המסלול. חשיפה לנכסים כאמור לעיל תושג הן באמצעות השקעה במישרין והן באמצעות השקעה בנגזרים, בקרנות סל, בקרנות נאמנות או בקרנות השקעה. חשיפה לנכסים שאינם נכסי אג"ח ואינם מניות תהיה על פי שיקול דעתה של ועדת ההשקעות ובכפוף לכל דין.</t>
  </si>
  <si>
    <t>נכסי המסלול יהיו חשופים לנכסים הבאים, שאינם צמודים: פקדונות שקליים, מלוות ממשלתיות, הלוואות שקליות ואג"ח שקליות סחירות ושאינן סחירות, בשיעור חשיפה שלא יפחת מ- 75% ולא יעלה על 120% מנכסי המסלול. נכסי המסלול יהיו חשופים לנכסים המפורטים לעיל שמשך החיים הממוצע שלהם אינו עולה על שנה.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t>
  </si>
  <si>
    <t xml:space="preserve">מור פנסיה משלימה פנסיונרים </t>
  </si>
  <si>
    <t xml:space="preserve">מור פנסיה מקיפה פנסיונרים </t>
  </si>
  <si>
    <t>שיעור חשיפה צפוי לשנת 2023</t>
  </si>
  <si>
    <t>מדיניות השקעה צפויה לשנת 2023</t>
  </si>
  <si>
    <t>משולב סחיר</t>
  </si>
  <si>
    <t>נכסי המסלול יהיו חשופים לתמהיל של מניות, אג"ח קונצרני
ואג"ח ממשלתי, בארץ ובחו"ל, בשיעור חשיפה שלא יפחת מ-%75
ולא יעלה על % 120מנכסי המסלול. חשיפה לנכסים כאמור
תושג באמצעות השקעה בנכסים סחירים בלבד. ההשקעה עשויה
להתבצע הן במישורין (בנכסי בסיס) והן באמצעות השקעה בנגזרים
(לרבות חוזים עתידיים, אופציות וכתבי אופציות,) בקרנות סל
ובקרנות נאמנות. יתרת הנכסים תושקע במזומנים לצורך טיפול
בביטחונות בגין נגזרים, הפקדות, משיכות והעברות כספים. השקעה
במסלול זה עשויה להיות חשופה לסיכוני מטבע.
נכסי המסלול החשופים לנכסים כמפורט לעיל יהיו כל נכסי
המסלול למעט עד % 30מהנכסים המושקעים באיגרות חוב מסוג
"ערד" או באפיק השקעה מובטח תשואה, בהתאם להוראות ההסדר
התחיקתי</t>
  </si>
  <si>
    <t>נכסי המסלול , בשיעור שלא יפחת מ-% 75ולא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לצורך טיפול בביטחונות בגין נגזרים, הפקדות, משיכות והעברות כספים, יעקבו אחר מדדים שונים [העונים על התנאים המנויים בסעיף 6בפרק ,4חלק ,2שער ,5בחוזר המאוחד שכותרתו ניהול נכסי השקעה] בכפוף להוראות הדין. עקיבה אחר מדדים כאמור עשויה להיות חשופה לסיכוני מטבע. נכסי המסלול החשופים לנכסים כמפורט לעיל יהיו כל נכסי המסלול למעט עד %30 מהנכסים המושקעים באיגרות חוב מסוג "ערד" או באפיק השקעה מובטח תשואה, בהתאם להוראות ההסדר התחיקתי</t>
  </si>
  <si>
    <t>עוקב מדדים גמיש</t>
  </si>
  <si>
    <t>נכסי המסלול, בשיעור שלא יפחת מ-% 75ולא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3חודשים ממועד הפקדתם, לצורך טיפול בביטחונות בגין נגזרים, הפקדות, משיכות והעברות כספים, יעקבו אחר מדדים שונים [העונים על התנאים המנויים בסעיף 6בפרק ,4חלק ,2שער ,5בחוזר המאוחד שכותרתו ניהול נכסי השקעה] בכפוף להוראות הדין. עקיבה אחר מדדים כאמור עשויה להיות חשופה לסיכוני מטבע</t>
  </si>
  <si>
    <t>נכסי המסלול יהיו חשופים לתמהיל של מניות, אג"ח קונצרני ואג"ח ממשלתי, בארץ ובחו"ל, בשיעור חשיפה שלא יפחת מ-%75 ולא יעלה על % 120מנכסי המסלול. חשיפה לנכסים כאמור תושג באמצעות השקעה בנכסים סחירים בלבד. ההשקעה עשויה להתבצע הן במישורין (בנכסי בסיס) והן באמצעות השקעה בנגזרים (לרבות חוזים עתידיים, אופציות וכתבי אופציות,) בקרנות סל ובקרנות נאמנות. יתרת הנכסים תושקע במזומנים לצורך טיפול בביטחונות בגין נגזרים, הפקדות, משיכות והעברות כספים. השקעה במסלול זה עשויה להיות חשופה לסיכוני מטבע</t>
  </si>
  <si>
    <t>שיעור חשיפה לתאריך 31.12.2022</t>
  </si>
  <si>
    <r>
      <t xml:space="preserve">מדד ת"א 125               13.50%
מדד MSCI WORLD  </t>
    </r>
    <r>
      <rPr>
        <b/>
        <sz val="11"/>
        <color indexed="26"/>
        <rFont val="Arial"/>
        <family val="2"/>
      </rPr>
      <t>ד</t>
    </r>
    <r>
      <rPr>
        <b/>
        <sz val="11"/>
        <color indexed="62"/>
        <rFont val="Arial"/>
        <family val="2"/>
      </rPr>
      <t xml:space="preserve">    31.50%
מדד קונצרני כללי         35.00%
מדד ממשלתי צמוד       10.00%
מדד ממשלתי שקלי       10.00%</t>
    </r>
  </si>
  <si>
    <r>
      <rPr>
        <b/>
        <sz val="12"/>
        <color indexed="62"/>
        <rFont val="Arial"/>
        <family val="2"/>
      </rPr>
      <t>מניות</t>
    </r>
    <r>
      <rPr>
        <b/>
        <sz val="11"/>
        <color indexed="62"/>
        <rFont val="Arial"/>
        <family val="2"/>
      </rPr>
      <t xml:space="preserve">	
מדד MSCI WORLD	49.50%
מדד ת"א 125	0.50%
</t>
    </r>
    <r>
      <rPr>
        <b/>
        <sz val="12"/>
        <color indexed="62"/>
        <rFont val="Arial"/>
        <family val="2"/>
      </rPr>
      <t>אגח קונצרני</t>
    </r>
    <r>
      <rPr>
        <b/>
        <sz val="11"/>
        <color indexed="62"/>
        <rFont val="Arial"/>
        <family val="2"/>
      </rPr>
      <t xml:space="preserve">	
IBOXIG	28.00%
IBOXHY	11.60%
מדד קונצרני כללי	0.40%
</t>
    </r>
    <r>
      <rPr>
        <b/>
        <sz val="12"/>
        <color indexed="62"/>
        <rFont val="Arial"/>
        <family val="2"/>
      </rPr>
      <t>אג"ח ממשלתי</t>
    </r>
    <r>
      <rPr>
        <b/>
        <sz val="11"/>
        <color indexed="62"/>
        <rFont val="Arial"/>
        <family val="2"/>
      </rPr>
      <t xml:space="preserve">	
US treasury index	29.70%
ממשלתי כללי	0.30%</t>
    </r>
  </si>
  <si>
    <t>מגבלת עמלת ניהול חיצוני לשנת 2023</t>
  </si>
  <si>
    <t>מגבלת עמלת ניהול חיצוני</t>
  </si>
  <si>
    <t>שיעור חשיפה בפועל 28.06.2023</t>
  </si>
  <si>
    <t>מור פנסיה משלימה לבני 50 ומטה</t>
  </si>
  <si>
    <t>מור פנסיה משלימה לבני 50 עד 60</t>
  </si>
  <si>
    <t>מור פנסיה משלימה לבני 60 ומעלה</t>
  </si>
  <si>
    <t>עמודה1</t>
  </si>
  <si>
    <t>עמודה2</t>
  </si>
  <si>
    <t>עמודה3</t>
  </si>
  <si>
    <t>עמודה4</t>
  </si>
  <si>
    <t>עמודה5</t>
  </si>
  <si>
    <t>עמודה6</t>
  </si>
  <si>
    <t>עמודה7</t>
  </si>
  <si>
    <t>עמודה8</t>
  </si>
  <si>
    <t>ריק במקור</t>
  </si>
  <si>
    <t>מדיניות השקעה 2024
קרן פנסיה מקיפה</t>
  </si>
  <si>
    <t>שיעור החשיפה צפוי 2024</t>
  </si>
  <si>
    <t>מדיניות השקעה 2024
קרן פנסיה משלימה</t>
  </si>
  <si>
    <t xml:space="preserve">
30% - מדד מניות כללי
70% - מדד MSCI WORLD
</t>
  </si>
  <si>
    <t>סל מטבעות</t>
  </si>
  <si>
    <t>מדד אג"ח קונצרני כללי</t>
  </si>
  <si>
    <t>מדד קונצרני כללי</t>
  </si>
  <si>
    <t>מדיניות מסלולים מתמחים - פנסיה</t>
  </si>
  <si>
    <t>מור פנסיה מקיפה - אג"ח עד 25% מניות</t>
  </si>
  <si>
    <t xml:space="preserve">	שיעור חשיפה צפוי לשנת 2024</t>
  </si>
  <si>
    <t xml:space="preserve">	טווח סטייה</t>
  </si>
  <si>
    <t xml:space="preserve">	גבולות שיעור החשיפה הצפויה</t>
  </si>
  <si>
    <t xml:space="preserve">	מדד ייחוס</t>
  </si>
  <si>
    <t>מדיניות תקנונית</t>
  </si>
  <si>
    <t xml:space="preserve">	מניות (תעודות סל, אופציות, קרנות נאמנות)</t>
  </si>
  <si>
    <t xml:space="preserve">	6%-/+</t>
  </si>
  <si>
    <t>30% - מדד מניות כללי
70% - מדד MSCI WORLD</t>
  </si>
  <si>
    <t xml:space="preserve">	אג"ח ממשלתי</t>
  </si>
  <si>
    <t xml:space="preserve">	5%-/+</t>
  </si>
  <si>
    <t xml:space="preserve">	אג"ח קונצרני (קרנות נאמנות, תעודות סל)</t>
  </si>
  <si>
    <t>ריבית בנק ישראל</t>
  </si>
  <si>
    <t xml:space="preserve">	סה"כ</t>
  </si>
  <si>
    <t xml:space="preserve">	חשיפה למט"ח</t>
  </si>
  <si>
    <t>מור פנסיה מקיפה - מדדי מניות חו"ל</t>
  </si>
  <si>
    <t>מדד MSCI WORLD</t>
  </si>
  <si>
    <t>מור פנסיה מקיפה - מסלול אג"ח</t>
  </si>
  <si>
    <t>מור פנסיה מקיפה - מסלול מניות</t>
  </si>
  <si>
    <t>מור פנסיה מקיפה - מסלול שקלי טווח קצר</t>
  </si>
  <si>
    <t>מור פנסיה מקיפה- מסלול משולב</t>
  </si>
  <si>
    <t>מדד MSCI WORLD	- 99%
מדד ת"א 125	- 1%</t>
  </si>
  <si>
    <t>נכסי המסלול יהיו חשופים לתמהיל של מניות, אג"ח קונצרני ואג"ח ממשלתי, בארץ ובחו"ל, בשיעור חשיפה שלא יפחת מ-75% ולא יעלה על 120% 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 נכסי המסלול החשופים לנכסים כמפורט לעיל יהיו כל נכסי המסלול למעט הנכסים המושקעים באיגרות חוב מסוג "ערד" בהתאם להוראות הדין.</t>
  </si>
  <si>
    <t>US treasury index	- 99%
ממשלתי כללי	- 1%</t>
  </si>
  <si>
    <t>IBOXIG	- 70%
IBOXHY	- 29%
מדד קונצרני כללי	- 1%</t>
  </si>
  <si>
    <t>מור פנסיה מקיפה- עוקב מדדים גמיש</t>
  </si>
  <si>
    <t>נכסי המסלול, בשיעור שלא יפחת מ-75% 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 חודשים ממועד הפקדתם, לצורך טיפול בביטחונות בגין נגזרים, הפקדות, משיכות והעברות כספים, יעקבו אחר מדדים שונים [העונים על התנאים המנויים בסעיף 6 בפרק 4, חלק 2, שער 5 בחוזר המאוחד שכותרתו ניהול נכסי השקעה] בכפוף להוראות הדין. עקיבה אחר מדדים כאמור עשויה להיות חשופה לסיכוני מטבע. נכסי המסלול החשופים לנכסים כמפורט לעיל יהיו כל נכסי המסלול למעט הנכסים המושקעים באיגרות חוב מסוג "ערד" בהתאם להוראות הדין.</t>
  </si>
  <si>
    <t>מור פנסיה משלימה -  מסלול אג"ח</t>
  </si>
  <si>
    <t>מור פנסיה משלימה - אג"ח עד 25% מניות</t>
  </si>
  <si>
    <t>מור פנסיה משלימה - מדדי מניות חו"ל</t>
  </si>
  <si>
    <t>מור פנסיה משלימה - מסלול מניות</t>
  </si>
  <si>
    <t>מור פנסיה משלימה - מסלול שקלי טווח קצר</t>
  </si>
  <si>
    <t>מור פנסיה משלימה- מסלול משולב</t>
  </si>
  <si>
    <t>נכסי המסלול יהיו חשופים לתמהיל של מניות, אג"ח קונצרני ואג"ח ממשלתי, בארץ ובחו"ל, בשיעור חשיפה שלא יפחת מ-75% ולא יעלה על 120% 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</si>
  <si>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מור פנסיה משלימה- עוקב מדדים גמיש</t>
  </si>
  <si>
    <t>נכסי המסלול, בשיעור שלא יפחת מ-75% 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 חודשים ממועד הפקדתם, לצורך טיפול בביטחונות בגין נגזרים, הפקדות, משיכות והעברות כספים, יעקבו אחר מדדים שונים [העונים על התנאים המנויים בסעיף 6 בפרק 4, חלק 2, שער 5 בחוזר המאוחד שכותרתו ניהול נכסי השקעה] בכפוף להוראות הדין. עקיבה אחר מדדים כאמור עשויה להיות חשופה לסיכוני מטבע</t>
  </si>
  <si>
    <t>שיעור החשיפה ליום 31.12.23</t>
  </si>
  <si>
    <t>שיעור החשיפה בפועל 31.12.2023</t>
  </si>
  <si>
    <t>מגבלת עמלת ניהול חיצוני לשנת 2024</t>
  </si>
  <si>
    <t>ריק במקור2</t>
  </si>
  <si>
    <t>ריק במקור3</t>
  </si>
  <si>
    <t>ריק במקור4</t>
  </si>
  <si>
    <t>ריק במקור5</t>
  </si>
  <si>
    <t>ריק במקור6</t>
  </si>
  <si>
    <t>ריק במקור7</t>
  </si>
  <si>
    <t>ריק במקור8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</si>
</sst>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0%"/>
    <numFmt numFmtId="166" formatCode="0.0000%"/>
    <numFmt numFmtId="167" formatCode=";;;"/>
  </numFmts>
  <fonts count="39" x14ac:knownFonts="1">
    <font>
      <sz val="11"/>
      <color theme="1"/>
      <name val="Arial"/>
      <family val="2"/>
      <charset val="177"/>
      <scheme val="minor"/>
    </font>
    <font>
      <b/>
      <sz val="10"/>
      <color indexed="8"/>
      <name val="Arial"/>
      <family val="2"/>
    </font>
    <font>
      <b/>
      <vertAlign val="superscript"/>
      <sz val="9.9"/>
      <color indexed="62"/>
      <name val="Arial"/>
      <family val="2"/>
    </font>
    <font>
      <b/>
      <sz val="11"/>
      <color indexed="10"/>
      <name val="Arial"/>
      <family val="2"/>
    </font>
    <font>
      <b/>
      <sz val="8"/>
      <color indexed="10"/>
      <name val="Arial"/>
      <family val="2"/>
    </font>
    <font>
      <b/>
      <vertAlign val="superscript"/>
      <sz val="7.2"/>
      <color indexed="10"/>
      <name val="Arial"/>
      <family val="2"/>
    </font>
    <font>
      <sz val="11"/>
      <color indexed="8"/>
      <name val="Arial"/>
      <family val="2"/>
      <charset val="177"/>
    </font>
    <font>
      <b/>
      <u/>
      <sz val="11"/>
      <color indexed="8"/>
      <name val="Arial"/>
      <family val="2"/>
    </font>
    <font>
      <b/>
      <sz val="14"/>
      <name val="Arial"/>
      <family val="2"/>
    </font>
    <font>
      <sz val="10"/>
      <name val="Arial"/>
      <family val="2"/>
    </font>
    <font>
      <b/>
      <sz val="11"/>
      <color indexed="62"/>
      <name val="Arial"/>
      <family val="2"/>
    </font>
    <font>
      <b/>
      <sz val="11"/>
      <color indexed="26"/>
      <name val="Arial"/>
      <family val="2"/>
    </font>
    <font>
      <b/>
      <sz val="12"/>
      <color indexed="62"/>
      <name val="Arial"/>
      <family val="2"/>
    </font>
    <font>
      <sz val="11"/>
      <color theme="1"/>
      <name val="Arial"/>
      <family val="2"/>
      <charset val="177"/>
      <scheme val="minor"/>
    </font>
    <font>
      <sz val="11"/>
      <color rgb="FFFF0000"/>
      <name val="Arial"/>
      <family val="2"/>
      <charset val="177"/>
      <scheme val="minor"/>
    </font>
    <font>
      <b/>
      <sz val="11"/>
      <color theme="4" tint="-0.249977111117893"/>
      <name val="Arial"/>
      <family val="2"/>
    </font>
    <font>
      <b/>
      <sz val="11"/>
      <color rgb="FFFF0000"/>
      <name val="Arial"/>
      <family val="2"/>
    </font>
    <font>
      <b/>
      <sz val="8"/>
      <color rgb="FFFF0000"/>
      <name val="Arial"/>
      <family val="2"/>
    </font>
    <font>
      <b/>
      <sz val="11"/>
      <name val="Arial"/>
      <family val="2"/>
      <scheme val="minor"/>
    </font>
    <font>
      <b/>
      <sz val="11"/>
      <color theme="0"/>
      <name val="Arial"/>
      <family val="2"/>
    </font>
    <font>
      <b/>
      <sz val="11"/>
      <color theme="9" tint="0.59999389629810485"/>
      <name val="Arial"/>
      <family val="2"/>
    </font>
    <font>
      <b/>
      <sz val="14"/>
      <color rgb="FFFFC000"/>
      <name val="Arial"/>
      <family val="2"/>
      <scheme val="minor"/>
    </font>
    <font>
      <b/>
      <sz val="11"/>
      <color theme="1"/>
      <name val="Arial"/>
      <family val="2"/>
      <scheme val="minor"/>
    </font>
    <font>
      <b/>
      <sz val="11"/>
      <color rgb="FFFF0000"/>
      <name val="Arial"/>
      <family val="2"/>
      <scheme val="minor"/>
    </font>
    <font>
      <b/>
      <sz val="10"/>
      <color rgb="FF000000"/>
      <name val="Arial"/>
      <family val="2"/>
    </font>
    <font>
      <b/>
      <sz val="14"/>
      <color theme="4" tint="-0.249977111117893"/>
      <name val="Arial"/>
      <family val="2"/>
    </font>
    <font>
      <b/>
      <sz val="14"/>
      <color theme="0"/>
      <name val="Arial"/>
      <family val="2"/>
    </font>
    <font>
      <sz val="11"/>
      <color theme="4" tint="-0.249977111117893"/>
      <name val="Arial"/>
      <family val="2"/>
      <scheme val="minor"/>
    </font>
    <font>
      <b/>
      <u/>
      <sz val="10"/>
      <color rgb="FF000000"/>
      <name val="Arial"/>
      <family val="2"/>
    </font>
    <font>
      <b/>
      <sz val="12"/>
      <color theme="0"/>
      <name val="Arial"/>
      <family val="2"/>
    </font>
    <font>
      <sz val="11"/>
      <color rgb="FF1A326B"/>
      <name val="Tahoma"/>
      <family val="2"/>
    </font>
    <font>
      <b/>
      <sz val="11"/>
      <color rgb="FF1A326B"/>
      <name val="Tahoma"/>
      <family val="2"/>
    </font>
    <font>
      <b/>
      <sz val="11"/>
      <color rgb="FFFF0000"/>
      <name val="Tahoma"/>
      <family val="2"/>
    </font>
    <font>
      <b/>
      <sz val="16"/>
      <color rgb="FF1A326B"/>
      <name val="Tahoma"/>
      <family val="2"/>
    </font>
    <font>
      <sz val="10"/>
      <color theme="1"/>
      <name val="Arial"/>
      <family val="2"/>
      <scheme val="minor"/>
    </font>
    <font>
      <b/>
      <u/>
      <sz val="10"/>
      <color theme="1"/>
      <name val="Arial"/>
      <family val="2"/>
      <scheme val="minor"/>
    </font>
    <font>
      <b/>
      <sz val="10"/>
      <color theme="1"/>
      <name val="Arial"/>
      <family val="2"/>
      <scheme val="minor"/>
    </font>
    <font>
      <b/>
      <u/>
      <sz val="10"/>
      <color theme="0"/>
      <name val="Arial"/>
      <family val="2"/>
      <scheme val="minor"/>
    </font>
    <font>
      <b/>
      <sz val="10"/>
      <color theme="0"/>
      <name val="Arial"/>
      <family val="2"/>
      <scheme val="minor"/>
    </font>
  </fonts>
  <fills count="13">
    <fill>
      <patternFill patternType="none"/>
    </fill>
    <fill>
      <patternFill patternType="gray125"/>
    </fill>
    <fill>
      <patternFill patternType="solid">
        <fgColor indexed="41"/>
        <bgColor indexed="64"/>
      </patternFill>
    </fill>
    <fill>
      <patternFill patternType="solid">
        <fgColor theme="3" tint="0.79998168889431442"/>
        <bgColor indexed="64"/>
      </patternFill>
    </fill>
    <fill>
      <patternFill patternType="solid">
        <fgColor theme="0"/>
        <bgColor indexed="64"/>
      </patternFill>
    </fill>
    <fill>
      <patternFill patternType="solid">
        <fgColor theme="3" tint="0.39997558519241921"/>
        <bgColor indexed="64"/>
      </patternFill>
    </fill>
    <fill>
      <patternFill patternType="solid">
        <fgColor theme="9" tint="-0.499984740745262"/>
        <bgColor indexed="64"/>
      </patternFill>
    </fill>
    <fill>
      <patternFill patternType="solid">
        <fgColor rgb="FFC0000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8" tint="-0.499984740745262"/>
        <bgColor indexed="64"/>
      </patternFill>
    </fill>
    <fill>
      <patternFill patternType="solid">
        <fgColor theme="8" tint="0.79998168889431442"/>
        <bgColor indexed="64"/>
      </patternFill>
    </fill>
  </fills>
  <borders count="90">
    <border>
      <left/>
      <right/>
      <top/>
      <bottom/>
      <diagonal/>
    </border>
    <border>
      <left style="thin">
        <color indexed="64"/>
      </left>
      <right style="thin">
        <color indexed="64"/>
      </right>
      <top style="thin">
        <color indexed="64"/>
      </top>
      <bottom style="thin">
        <color indexed="64"/>
      </bottom>
      <diagonal/>
    </border>
    <border>
      <left style="double">
        <color indexed="56"/>
      </left>
      <right style="double">
        <color indexed="56"/>
      </right>
      <top style="double">
        <color indexed="56"/>
      </top>
      <bottom style="double">
        <color indexed="56"/>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style="medium">
        <color indexed="64"/>
      </right>
      <top/>
      <bottom style="dashed">
        <color indexed="64"/>
      </bottom>
      <diagonal/>
    </border>
    <border>
      <left style="dashed">
        <color indexed="64"/>
      </left>
      <right style="dashed">
        <color indexed="64"/>
      </right>
      <top/>
      <bottom style="dashed">
        <color indexed="64"/>
      </bottom>
      <diagonal/>
    </border>
    <border>
      <left style="medium">
        <color indexed="64"/>
      </left>
      <right style="dashed">
        <color indexed="64"/>
      </right>
      <top style="medium">
        <color indexed="64"/>
      </top>
      <bottom style="medium">
        <color indexed="64"/>
      </bottom>
      <diagonal/>
    </border>
    <border>
      <left/>
      <right style="dashed">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dashed">
        <color indexed="64"/>
      </left>
      <right style="medium">
        <color indexed="64"/>
      </right>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medium">
        <color indexed="64"/>
      </right>
      <top/>
      <bottom style="medium">
        <color indexed="64"/>
      </bottom>
      <diagonal/>
    </border>
    <border>
      <left style="dashed">
        <color indexed="64"/>
      </left>
      <right style="medium">
        <color indexed="64"/>
      </right>
      <top style="dashed">
        <color indexed="64"/>
      </top>
      <bottom style="medium">
        <color indexed="64"/>
      </bottom>
      <diagonal/>
    </border>
    <border>
      <left style="dashed">
        <color indexed="64"/>
      </left>
      <right style="medium">
        <color indexed="64"/>
      </right>
      <top/>
      <bottom style="medium">
        <color indexed="64"/>
      </bottom>
      <diagonal/>
    </border>
    <border>
      <left/>
      <right style="dashed">
        <color indexed="64"/>
      </right>
      <top/>
      <bottom style="dashed">
        <color indexed="64"/>
      </bottom>
      <diagonal/>
    </border>
    <border>
      <left/>
      <right style="dashed">
        <color indexed="64"/>
      </right>
      <top style="dashed">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thin">
        <color indexed="64"/>
      </left>
      <right style="thin">
        <color indexed="64"/>
      </right>
      <top style="thin">
        <color indexed="64"/>
      </top>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right style="thin">
        <color theme="0"/>
      </right>
      <top style="thin">
        <color theme="0"/>
      </top>
      <bottom/>
      <diagonal/>
    </border>
    <border>
      <left style="thin">
        <color theme="0"/>
      </left>
      <right style="thin">
        <color theme="0"/>
      </right>
      <top/>
      <bottom/>
      <diagonal/>
    </border>
    <border>
      <left/>
      <right style="thin">
        <color theme="0"/>
      </right>
      <top/>
      <bottom/>
      <diagonal/>
    </border>
    <border>
      <left/>
      <right/>
      <top/>
      <bottom style="thin">
        <color theme="0"/>
      </bottom>
      <diagonal/>
    </border>
    <border>
      <left/>
      <right/>
      <top style="thin">
        <color theme="0"/>
      </top>
      <bottom style="thin">
        <color theme="0"/>
      </bottom>
      <diagonal/>
    </border>
    <border>
      <left style="thin">
        <color theme="0"/>
      </left>
      <right style="thin">
        <color indexed="64"/>
      </right>
      <top style="thin">
        <color theme="0"/>
      </top>
      <bottom/>
      <diagonal/>
    </border>
    <border>
      <left style="thin">
        <color indexed="64"/>
      </left>
      <right style="thin">
        <color indexed="64"/>
      </right>
      <top style="thin">
        <color theme="0"/>
      </top>
      <bottom/>
      <diagonal/>
    </border>
    <border>
      <left style="thin">
        <color indexed="64"/>
      </left>
      <right/>
      <top style="thin">
        <color theme="0"/>
      </top>
      <bottom/>
      <diagonal/>
    </border>
    <border>
      <left style="thin">
        <color indexed="64"/>
      </left>
      <right style="thin">
        <color theme="0"/>
      </right>
      <top style="thin">
        <color theme="0"/>
      </top>
      <bottom/>
      <diagonal/>
    </border>
    <border>
      <left style="medium">
        <color indexed="64"/>
      </left>
      <right/>
      <top style="thin">
        <color theme="0"/>
      </top>
      <bottom/>
      <diagonal/>
    </border>
    <border>
      <left style="thick">
        <color theme="0"/>
      </left>
      <right style="thin">
        <color theme="0"/>
      </right>
      <top/>
      <bottom/>
      <diagonal/>
    </border>
    <border>
      <left style="thick">
        <color theme="0"/>
      </left>
      <right style="thin">
        <color theme="0"/>
      </right>
      <top style="thin">
        <color theme="0"/>
      </top>
      <bottom style="thick">
        <color theme="0"/>
      </bottom>
      <diagonal/>
    </border>
    <border>
      <left style="thin">
        <color theme="0"/>
      </left>
      <right style="thin">
        <color theme="0"/>
      </right>
      <top style="thin">
        <color theme="0"/>
      </top>
      <bottom style="thick">
        <color theme="0"/>
      </bottom>
      <diagonal/>
    </border>
    <border>
      <left style="thin">
        <color theme="0"/>
      </left>
      <right/>
      <top style="thick">
        <color theme="0"/>
      </top>
      <bottom style="thick">
        <color theme="0"/>
      </bottom>
      <diagonal/>
    </border>
    <border>
      <left style="thick">
        <color theme="0"/>
      </left>
      <right/>
      <top/>
      <bottom style="thin">
        <color theme="0"/>
      </bottom>
      <diagonal/>
    </border>
    <border>
      <left/>
      <right style="thick">
        <color theme="0"/>
      </right>
      <top/>
      <bottom style="thin">
        <color theme="0"/>
      </bottom>
      <diagonal/>
    </border>
    <border>
      <left style="thick">
        <color theme="0"/>
      </left>
      <right style="thin">
        <color theme="0"/>
      </right>
      <top style="thin">
        <color theme="0"/>
      </top>
      <bottom style="thin">
        <color theme="0"/>
      </bottom>
      <diagonal/>
    </border>
    <border>
      <left style="thin">
        <color theme="0"/>
      </left>
      <right style="thin">
        <color theme="0"/>
      </right>
      <top style="thick">
        <color theme="0"/>
      </top>
      <bottom style="thick">
        <color theme="0"/>
      </bottom>
      <diagonal/>
    </border>
    <border>
      <left/>
      <right/>
      <top style="thick">
        <color theme="0"/>
      </top>
      <bottom style="thick">
        <color theme="0"/>
      </bottom>
      <diagonal/>
    </border>
    <border>
      <left/>
      <right/>
      <top style="thick">
        <color theme="0"/>
      </top>
      <bottom/>
      <diagonal/>
    </border>
    <border>
      <left style="thin">
        <color theme="0"/>
      </left>
      <right style="thin">
        <color theme="0"/>
      </right>
      <top style="thick">
        <color theme="0"/>
      </top>
      <bottom/>
      <diagonal/>
    </border>
    <border>
      <left style="thick">
        <color theme="0"/>
      </left>
      <right style="thin">
        <color theme="0"/>
      </right>
      <top style="thick">
        <color theme="0"/>
      </top>
      <bottom/>
      <diagonal/>
    </border>
    <border>
      <left style="thick">
        <color theme="0"/>
      </left>
      <right style="thin">
        <color theme="0"/>
      </right>
      <top/>
      <bottom style="thin">
        <color theme="0"/>
      </bottom>
      <diagonal/>
    </border>
    <border>
      <left style="thin">
        <color theme="0"/>
      </left>
      <right/>
      <top style="thick">
        <color theme="0"/>
      </top>
      <bottom/>
      <diagonal/>
    </border>
    <border>
      <left/>
      <right style="thin">
        <color theme="0"/>
      </right>
      <top style="thick">
        <color theme="0"/>
      </top>
      <bottom/>
      <diagonal/>
    </border>
    <border>
      <left style="thick">
        <color theme="0"/>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bottom style="thick">
        <color theme="0"/>
      </bottom>
      <diagonal/>
    </border>
    <border>
      <left/>
      <right/>
      <top/>
      <bottom style="thick">
        <color theme="0"/>
      </bottom>
      <diagonal/>
    </border>
    <border>
      <left style="medium">
        <color indexed="64"/>
      </left>
      <right style="medium">
        <color indexed="64"/>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medium">
        <color indexed="64"/>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medium">
        <color indexed="64"/>
      </left>
      <right style="medium">
        <color indexed="64"/>
      </right>
      <top/>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dashed">
        <color indexed="64"/>
      </bottom>
      <diagonal/>
    </border>
    <border>
      <left/>
      <right style="medium">
        <color indexed="64"/>
      </right>
      <top/>
      <bottom style="dashed">
        <color indexed="64"/>
      </bottom>
      <diagonal/>
    </border>
    <border>
      <left style="dashed">
        <color indexed="64"/>
      </left>
      <right/>
      <top style="medium">
        <color indexed="64"/>
      </top>
      <bottom style="dashed">
        <color indexed="64"/>
      </bottom>
      <diagonal/>
    </border>
    <border>
      <left style="thin">
        <color indexed="64"/>
      </left>
      <right/>
      <top style="thin">
        <color indexed="64"/>
      </top>
      <bottom style="thin">
        <color indexed="64"/>
      </bottom>
      <diagonal/>
    </border>
    <border>
      <left style="dashed">
        <color indexed="64"/>
      </left>
      <right/>
      <top style="dashed">
        <color indexed="64"/>
      </top>
      <bottom style="dashed">
        <color indexed="64"/>
      </bottom>
      <diagonal/>
    </border>
    <border>
      <left style="dashed">
        <color indexed="64"/>
      </left>
      <right/>
      <top/>
      <bottom style="dashed">
        <color indexed="64"/>
      </bottom>
      <diagonal/>
    </border>
    <border>
      <left style="dashed">
        <color indexed="64"/>
      </left>
      <right/>
      <top style="dashed">
        <color indexed="64"/>
      </top>
      <bottom/>
      <diagonal/>
    </border>
    <border>
      <left style="medium">
        <color indexed="64"/>
      </left>
      <right style="medium">
        <color indexed="64"/>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s>
  <cellStyleXfs count="18">
    <xf numFmtId="0" fontId="0"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9" fillId="0" borderId="0" applyFont="0" applyFill="0" applyBorder="0" applyAlignment="0" applyProtection="0"/>
  </cellStyleXfs>
  <cellXfs count="340">
    <xf numFmtId="0" fontId="0" fillId="0" borderId="0" xfId="0"/>
    <xf numFmtId="9" fontId="15" fillId="3" borderId="32" xfId="0" applyNumberFormat="1" applyFont="1" applyFill="1" applyBorder="1" applyAlignment="1">
      <alignment horizontal="center" vertical="center" wrapText="1" readingOrder="1"/>
    </xf>
    <xf numFmtId="0" fontId="15" fillId="3" borderId="32" xfId="0" applyFont="1" applyFill="1" applyBorder="1" applyAlignment="1">
      <alignment horizontal="center" vertical="center" wrapText="1" readingOrder="1"/>
    </xf>
    <xf numFmtId="0" fontId="15" fillId="3" borderId="33" xfId="0" applyFont="1" applyFill="1" applyBorder="1" applyAlignment="1">
      <alignment horizontal="right" vertical="center" wrapText="1" readingOrder="2"/>
    </xf>
    <xf numFmtId="0" fontId="0" fillId="0" borderId="0" xfId="0" applyAlignment="1">
      <alignment horizontal="left"/>
    </xf>
    <xf numFmtId="9" fontId="16" fillId="3" borderId="32" xfId="0" applyNumberFormat="1" applyFont="1" applyFill="1" applyBorder="1" applyAlignment="1">
      <alignment horizontal="center" vertical="center" wrapText="1" readingOrder="1"/>
    </xf>
    <xf numFmtId="0" fontId="17" fillId="0" borderId="0" xfId="0" applyFont="1" applyAlignment="1">
      <alignment horizontal="right" wrapText="1" readingOrder="2"/>
    </xf>
    <xf numFmtId="0" fontId="17" fillId="0" borderId="0" xfId="0" applyFont="1" applyAlignment="1">
      <alignment horizontal="right" readingOrder="2"/>
    </xf>
    <xf numFmtId="10" fontId="15" fillId="3" borderId="32" xfId="0" applyNumberFormat="1" applyFont="1" applyFill="1" applyBorder="1" applyAlignment="1">
      <alignment horizontal="center" vertical="center" wrapText="1" readingOrder="1"/>
    </xf>
    <xf numFmtId="0" fontId="18" fillId="4" borderId="1" xfId="2" applyFont="1" applyFill="1" applyBorder="1" applyAlignment="1">
      <alignment horizontal="center" vertical="center" wrapText="1"/>
    </xf>
    <xf numFmtId="0" fontId="18" fillId="4" borderId="1" xfId="2" applyFont="1" applyFill="1" applyBorder="1" applyAlignment="1">
      <alignment horizontal="center" vertical="center" readingOrder="2"/>
    </xf>
    <xf numFmtId="0" fontId="18" fillId="4" borderId="1" xfId="2" applyFont="1" applyFill="1" applyBorder="1" applyAlignment="1">
      <alignment horizontal="center" vertical="center"/>
    </xf>
    <xf numFmtId="0" fontId="19" fillId="5" borderId="34" xfId="0" applyFont="1" applyFill="1" applyBorder="1" applyAlignment="1">
      <alignment horizontal="center" vertical="center" wrapText="1" readingOrder="2"/>
    </xf>
    <xf numFmtId="0" fontId="20" fillId="5" borderId="34" xfId="0" applyFont="1" applyFill="1" applyBorder="1" applyAlignment="1">
      <alignment horizontal="center" vertical="center" wrapText="1" readingOrder="2"/>
    </xf>
    <xf numFmtId="0" fontId="7" fillId="0" borderId="1" xfId="10" applyFont="1" applyBorder="1" applyAlignment="1">
      <alignment horizontal="right"/>
    </xf>
    <xf numFmtId="0" fontId="7" fillId="0" borderId="1" xfId="10" applyFont="1" applyBorder="1" applyAlignment="1">
      <alignment horizontal="right" wrapText="1"/>
    </xf>
    <xf numFmtId="0" fontId="1" fillId="0" borderId="1" xfId="10" applyFont="1" applyBorder="1" applyAlignment="1">
      <alignment horizontal="right" wrapText="1"/>
    </xf>
    <xf numFmtId="0" fontId="0" fillId="0" borderId="1" xfId="0" applyBorder="1"/>
    <xf numFmtId="0" fontId="21" fillId="6" borderId="1" xfId="2" applyFont="1" applyFill="1" applyBorder="1" applyAlignment="1">
      <alignment horizontal="center" vertical="center"/>
    </xf>
    <xf numFmtId="0" fontId="8" fillId="2" borderId="2" xfId="9" applyFont="1" applyFill="1" applyBorder="1" applyAlignment="1">
      <alignment horizontal="center" vertical="center"/>
    </xf>
    <xf numFmtId="164" fontId="18" fillId="0" borderId="1" xfId="12" applyNumberFormat="1" applyFont="1" applyFill="1" applyBorder="1" applyAlignment="1" applyProtection="1">
      <alignment horizontal="center" vertical="center"/>
    </xf>
    <xf numFmtId="164" fontId="22" fillId="0" borderId="1" xfId="0" applyNumberFormat="1" applyFont="1" applyBorder="1" applyAlignment="1">
      <alignment horizontal="center" vertical="center"/>
    </xf>
    <xf numFmtId="164" fontId="18" fillId="0" borderId="1" xfId="2" applyNumberFormat="1" applyFont="1" applyBorder="1" applyAlignment="1">
      <alignment horizontal="center"/>
    </xf>
    <xf numFmtId="164" fontId="22" fillId="4" borderId="1" xfId="0" applyNumberFormat="1" applyFont="1" applyFill="1" applyBorder="1" applyAlignment="1">
      <alignment horizontal="center" vertical="center"/>
    </xf>
    <xf numFmtId="0" fontId="23" fillId="0" borderId="0" xfId="0" applyFont="1"/>
    <xf numFmtId="0" fontId="15" fillId="3" borderId="32" xfId="0" applyFont="1" applyFill="1" applyBorder="1" applyAlignment="1">
      <alignment horizontal="right" vertical="center" wrapText="1" readingOrder="2"/>
    </xf>
    <xf numFmtId="0" fontId="15" fillId="3" borderId="33" xfId="0" applyFont="1" applyFill="1" applyBorder="1" applyAlignment="1">
      <alignment horizontal="center" vertical="center" wrapText="1" readingOrder="1"/>
    </xf>
    <xf numFmtId="0" fontId="24" fillId="0" borderId="35" xfId="0" applyFont="1" applyBorder="1" applyAlignment="1">
      <alignment horizontal="right" readingOrder="2"/>
    </xf>
    <xf numFmtId="0" fontId="19" fillId="7" borderId="34" xfId="0" applyFont="1" applyFill="1" applyBorder="1" applyAlignment="1">
      <alignment horizontal="center" vertical="center" wrapText="1" readingOrder="2"/>
    </xf>
    <xf numFmtId="0" fontId="15" fillId="8" borderId="32" xfId="0" applyFont="1" applyFill="1" applyBorder="1" applyAlignment="1">
      <alignment horizontal="right" vertical="center" wrapText="1" readingOrder="2"/>
    </xf>
    <xf numFmtId="9" fontId="15" fillId="8" borderId="32" xfId="0" applyNumberFormat="1" applyFont="1" applyFill="1" applyBorder="1" applyAlignment="1">
      <alignment horizontal="center" vertical="center" wrapText="1" readingOrder="1"/>
    </xf>
    <xf numFmtId="164" fontId="15" fillId="8" borderId="32" xfId="0" applyNumberFormat="1" applyFont="1" applyFill="1" applyBorder="1" applyAlignment="1">
      <alignment horizontal="center" vertical="center" wrapText="1" readingOrder="1"/>
    </xf>
    <xf numFmtId="9" fontId="15" fillId="8" borderId="32" xfId="11" applyFont="1" applyFill="1" applyBorder="1" applyAlignment="1">
      <alignment horizontal="center" vertical="center" wrapText="1" readingOrder="1"/>
    </xf>
    <xf numFmtId="0" fontId="15" fillId="8" borderId="33" xfId="0" applyFont="1" applyFill="1" applyBorder="1" applyAlignment="1">
      <alignment horizontal="center" vertical="center" wrapText="1" readingOrder="2"/>
    </xf>
    <xf numFmtId="0" fontId="15" fillId="8" borderId="34" xfId="0" applyFont="1" applyFill="1" applyBorder="1" applyAlignment="1">
      <alignment horizontal="right" vertical="center" wrapText="1" readingOrder="2"/>
    </xf>
    <xf numFmtId="9" fontId="15" fillId="8" borderId="34" xfId="0" applyNumberFormat="1" applyFont="1" applyFill="1" applyBorder="1" applyAlignment="1">
      <alignment horizontal="center" vertical="center" wrapText="1" readingOrder="1"/>
    </xf>
    <xf numFmtId="9" fontId="15" fillId="8" borderId="34" xfId="11" applyFont="1" applyFill="1" applyBorder="1" applyAlignment="1">
      <alignment horizontal="center" vertical="center" wrapText="1" readingOrder="1"/>
    </xf>
    <xf numFmtId="0" fontId="15" fillId="8" borderId="36" xfId="0" applyFont="1" applyFill="1" applyBorder="1" applyAlignment="1">
      <alignment horizontal="center" vertical="center" wrapText="1" readingOrder="2"/>
    </xf>
    <xf numFmtId="10" fontId="0" fillId="0" borderId="0" xfId="0" applyNumberFormat="1"/>
    <xf numFmtId="10" fontId="13" fillId="0" borderId="0" xfId="11" applyNumberFormat="1" applyFont="1" applyFill="1"/>
    <xf numFmtId="165" fontId="0" fillId="0" borderId="0" xfId="0" applyNumberFormat="1"/>
    <xf numFmtId="0" fontId="13" fillId="0" borderId="0" xfId="7"/>
    <xf numFmtId="0" fontId="13" fillId="0" borderId="0" xfId="4"/>
    <xf numFmtId="0" fontId="19" fillId="5" borderId="34" xfId="7" applyFont="1" applyFill="1" applyBorder="1" applyAlignment="1">
      <alignment horizontal="center" vertical="center" wrapText="1" readingOrder="2"/>
    </xf>
    <xf numFmtId="0" fontId="19" fillId="5" borderId="37" xfId="7" applyFont="1" applyFill="1" applyBorder="1" applyAlignment="1">
      <alignment vertical="center" readingOrder="2"/>
    </xf>
    <xf numFmtId="0" fontId="19" fillId="5" borderId="37" xfId="7" applyFont="1" applyFill="1" applyBorder="1" applyAlignment="1">
      <alignment vertical="center" wrapText="1" readingOrder="2"/>
    </xf>
    <xf numFmtId="0" fontId="15" fillId="8" borderId="38" xfId="7" applyFont="1" applyFill="1" applyBorder="1" applyAlignment="1">
      <alignment vertical="center" wrapText="1" readingOrder="2"/>
    </xf>
    <xf numFmtId="9" fontId="15" fillId="8" borderId="39" xfId="7" applyNumberFormat="1" applyFont="1" applyFill="1" applyBorder="1" applyAlignment="1">
      <alignment horizontal="center" vertical="center" wrapText="1" readingOrder="1"/>
    </xf>
    <xf numFmtId="9" fontId="15" fillId="8" borderId="38" xfId="15" applyFont="1" applyFill="1" applyBorder="1" applyAlignment="1">
      <alignment vertical="center" wrapText="1" readingOrder="1"/>
    </xf>
    <xf numFmtId="0" fontId="15" fillId="8" borderId="40" xfId="7" applyFont="1" applyFill="1" applyBorder="1" applyAlignment="1">
      <alignment vertical="center" wrapText="1" readingOrder="2"/>
    </xf>
    <xf numFmtId="9" fontId="15" fillId="8" borderId="41" xfId="7" applyNumberFormat="1" applyFont="1" applyFill="1" applyBorder="1" applyAlignment="1">
      <alignment horizontal="center" vertical="center" wrapText="1" readingOrder="1"/>
    </xf>
    <xf numFmtId="9" fontId="15" fillId="8" borderId="40" xfId="15" applyFont="1" applyFill="1" applyBorder="1" applyAlignment="1">
      <alignment vertical="center" wrapText="1" readingOrder="1"/>
    </xf>
    <xf numFmtId="9" fontId="15" fillId="8" borderId="32" xfId="13" applyFont="1" applyFill="1" applyBorder="1" applyAlignment="1">
      <alignment horizontal="center" vertical="center" readingOrder="1"/>
    </xf>
    <xf numFmtId="0" fontId="15" fillId="8" borderId="33" xfId="5" applyFont="1" applyFill="1" applyBorder="1" applyAlignment="1">
      <alignment horizontal="center" vertical="center" readingOrder="2"/>
    </xf>
    <xf numFmtId="9" fontId="15" fillId="8" borderId="40" xfId="15" applyFont="1" applyFill="1" applyBorder="1" applyAlignment="1">
      <alignment horizontal="center" vertical="center" wrapText="1" readingOrder="1"/>
    </xf>
    <xf numFmtId="0" fontId="15" fillId="8" borderId="32" xfId="7" applyFont="1" applyFill="1" applyBorder="1" applyAlignment="1">
      <alignment vertical="center" wrapText="1" readingOrder="2"/>
    </xf>
    <xf numFmtId="9" fontId="15" fillId="8" borderId="33" xfId="7" applyNumberFormat="1" applyFont="1" applyFill="1" applyBorder="1" applyAlignment="1">
      <alignment horizontal="center" vertical="center" wrapText="1" readingOrder="1"/>
    </xf>
    <xf numFmtId="9" fontId="15" fillId="8" borderId="32" xfId="15" applyFont="1" applyFill="1" applyBorder="1" applyAlignment="1">
      <alignment vertical="center" wrapText="1" readingOrder="1"/>
    </xf>
    <xf numFmtId="164" fontId="15" fillId="8" borderId="32" xfId="13" applyNumberFormat="1" applyFont="1" applyFill="1" applyBorder="1" applyAlignment="1">
      <alignment horizontal="center" vertical="center" readingOrder="1"/>
    </xf>
    <xf numFmtId="9" fontId="15" fillId="8" borderId="41" xfId="7" applyNumberFormat="1" applyFont="1" applyFill="1" applyBorder="1" applyAlignment="1">
      <alignment horizontal="center" wrapText="1" readingOrder="1"/>
    </xf>
    <xf numFmtId="9" fontId="15" fillId="8" borderId="40" xfId="15" applyFont="1" applyFill="1" applyBorder="1" applyAlignment="1">
      <alignment horizontal="center" wrapText="1" readingOrder="1"/>
    </xf>
    <xf numFmtId="0" fontId="15" fillId="8" borderId="32" xfId="7" applyFont="1" applyFill="1" applyBorder="1" applyAlignment="1">
      <alignment horizontal="right" vertical="center" wrapText="1" readingOrder="2"/>
    </xf>
    <xf numFmtId="9" fontId="15" fillId="8" borderId="36" xfId="7" applyNumberFormat="1" applyFont="1" applyFill="1" applyBorder="1" applyAlignment="1">
      <alignment horizontal="center" vertical="center" wrapText="1" readingOrder="1"/>
    </xf>
    <xf numFmtId="9" fontId="15" fillId="8" borderId="32" xfId="15" applyFont="1" applyFill="1" applyBorder="1" applyAlignment="1">
      <alignment horizontal="center" vertical="center" wrapText="1" readingOrder="1"/>
    </xf>
    <xf numFmtId="0" fontId="15" fillId="8" borderId="33" xfId="7" applyFont="1" applyFill="1" applyBorder="1" applyAlignment="1">
      <alignment horizontal="center" vertical="center" wrapText="1" readingOrder="2"/>
    </xf>
    <xf numFmtId="0" fontId="15" fillId="8" borderId="33" xfId="7" applyFont="1" applyFill="1" applyBorder="1" applyAlignment="1">
      <alignment horizontal="center" vertical="center" readingOrder="2"/>
    </xf>
    <xf numFmtId="0" fontId="15" fillId="8" borderId="32" xfId="7" applyFont="1" applyFill="1" applyBorder="1" applyAlignment="1">
      <alignment horizontal="center" vertical="center" readingOrder="2"/>
    </xf>
    <xf numFmtId="0" fontId="15" fillId="8" borderId="32" xfId="7" applyFont="1" applyFill="1" applyBorder="1" applyAlignment="1">
      <alignment horizontal="right" vertical="center" readingOrder="2"/>
    </xf>
    <xf numFmtId="0" fontId="24" fillId="0" borderId="35" xfId="7" applyFont="1" applyBorder="1" applyAlignment="1">
      <alignment horizontal="right" readingOrder="2"/>
    </xf>
    <xf numFmtId="9" fontId="15" fillId="8" borderId="38" xfId="7" applyNumberFormat="1" applyFont="1" applyFill="1" applyBorder="1" applyAlignment="1">
      <alignment horizontal="center" vertical="center" wrapText="1" readingOrder="1"/>
    </xf>
    <xf numFmtId="9" fontId="15" fillId="8" borderId="40" xfId="7" applyNumberFormat="1" applyFont="1" applyFill="1" applyBorder="1" applyAlignment="1">
      <alignment horizontal="center" vertical="center" wrapText="1" readingOrder="1"/>
    </xf>
    <xf numFmtId="9" fontId="15" fillId="8" borderId="32" xfId="7" applyNumberFormat="1" applyFont="1" applyFill="1" applyBorder="1" applyAlignment="1">
      <alignment horizontal="center" vertical="center" wrapText="1" readingOrder="1"/>
    </xf>
    <xf numFmtId="9" fontId="15" fillId="8" borderId="38" xfId="15" applyFont="1" applyFill="1" applyBorder="1" applyAlignment="1">
      <alignment horizontal="center" vertical="center" wrapText="1" readingOrder="1"/>
    </xf>
    <xf numFmtId="0" fontId="24" fillId="0" borderId="0" xfId="7" applyFont="1" applyAlignment="1">
      <alignment horizontal="right" vertical="top" readingOrder="2"/>
    </xf>
    <xf numFmtId="164" fontId="15" fillId="8" borderId="41" xfId="7" applyNumberFormat="1" applyFont="1" applyFill="1" applyBorder="1" applyAlignment="1">
      <alignment horizontal="center" vertical="center" wrapText="1" readingOrder="1"/>
    </xf>
    <xf numFmtId="164" fontId="15" fillId="8" borderId="41" xfId="7" applyNumberFormat="1" applyFont="1" applyFill="1" applyBorder="1" applyAlignment="1">
      <alignment horizontal="center" wrapText="1" readingOrder="1"/>
    </xf>
    <xf numFmtId="164" fontId="15" fillId="8" borderId="36" xfId="7" applyNumberFormat="1" applyFont="1" applyFill="1" applyBorder="1" applyAlignment="1">
      <alignment horizontal="center" vertical="center" wrapText="1" readingOrder="1"/>
    </xf>
    <xf numFmtId="164" fontId="15" fillId="8" borderId="40" xfId="7" applyNumberFormat="1" applyFont="1" applyFill="1" applyBorder="1" applyAlignment="1">
      <alignment horizontal="center" vertical="center" wrapText="1" readingOrder="1"/>
    </xf>
    <xf numFmtId="164" fontId="15" fillId="8" borderId="32" xfId="7" applyNumberFormat="1" applyFont="1" applyFill="1" applyBorder="1" applyAlignment="1">
      <alignment horizontal="center" vertical="center" wrapText="1" readingOrder="1"/>
    </xf>
    <xf numFmtId="9" fontId="0" fillId="0" borderId="0" xfId="0" applyNumberFormat="1"/>
    <xf numFmtId="0" fontId="24" fillId="0" borderId="0" xfId="7" applyFont="1" applyAlignment="1">
      <alignment vertical="top" wrapText="1" readingOrder="2"/>
    </xf>
    <xf numFmtId="9" fontId="15" fillId="8" borderId="32" xfId="14" applyFont="1" applyFill="1" applyBorder="1" applyAlignment="1">
      <alignment horizontal="center" vertical="center" readingOrder="1"/>
    </xf>
    <xf numFmtId="0" fontId="15" fillId="8" borderId="33" xfId="6" applyFont="1" applyFill="1" applyBorder="1" applyAlignment="1">
      <alignment horizontal="center" vertical="center" readingOrder="2"/>
    </xf>
    <xf numFmtId="0" fontId="15" fillId="8" borderId="36" xfId="6" applyFont="1" applyFill="1" applyBorder="1" applyAlignment="1">
      <alignment horizontal="center" vertical="center" readingOrder="2"/>
    </xf>
    <xf numFmtId="9" fontId="15" fillId="8" borderId="34" xfId="13" applyFont="1" applyFill="1" applyBorder="1" applyAlignment="1">
      <alignment horizontal="center" vertical="center" readingOrder="1"/>
    </xf>
    <xf numFmtId="0" fontId="15" fillId="8" borderId="36" xfId="5" applyFont="1" applyFill="1" applyBorder="1" applyAlignment="1">
      <alignment horizontal="center" vertical="center" readingOrder="2"/>
    </xf>
    <xf numFmtId="0" fontId="15" fillId="8" borderId="33" xfId="6" applyFont="1" applyFill="1" applyBorder="1" applyAlignment="1">
      <alignment horizontal="center" vertical="center" wrapText="1" readingOrder="2"/>
    </xf>
    <xf numFmtId="9" fontId="15" fillId="8" borderId="32" xfId="16" applyFont="1" applyFill="1" applyBorder="1" applyAlignment="1">
      <alignment horizontal="center" vertical="center" wrapText="1" readingOrder="1"/>
    </xf>
    <xf numFmtId="164" fontId="15" fillId="8" borderId="33" xfId="7" applyNumberFormat="1" applyFont="1" applyFill="1" applyBorder="1" applyAlignment="1">
      <alignment horizontal="center" vertical="center" wrapText="1" readingOrder="1"/>
    </xf>
    <xf numFmtId="0" fontId="0" fillId="0" borderId="0" xfId="0" applyAlignment="1">
      <alignment vertical="center" wrapText="1" readingOrder="2"/>
    </xf>
    <xf numFmtId="0" fontId="24" fillId="0" borderId="0" xfId="0" applyFont="1" applyAlignment="1">
      <alignment horizontal="right" wrapText="1" readingOrder="2"/>
    </xf>
    <xf numFmtId="0" fontId="19" fillId="5" borderId="36" xfId="0" applyFont="1" applyFill="1" applyBorder="1" applyAlignment="1">
      <alignment horizontal="center" vertical="center" wrapText="1" readingOrder="2"/>
    </xf>
    <xf numFmtId="0" fontId="25" fillId="0" borderId="42" xfId="0" applyFont="1" applyBorder="1" applyAlignment="1">
      <alignment vertical="center" wrapText="1" readingOrder="2"/>
    </xf>
    <xf numFmtId="0" fontId="26" fillId="5" borderId="37" xfId="0" applyFont="1" applyFill="1" applyBorder="1" applyAlignment="1">
      <alignment vertical="center" wrapText="1" readingOrder="2"/>
    </xf>
    <xf numFmtId="0" fontId="26" fillId="5" borderId="43" xfId="0" applyFont="1" applyFill="1" applyBorder="1" applyAlignment="1">
      <alignment horizontal="right" vertical="center" readingOrder="2"/>
    </xf>
    <xf numFmtId="0" fontId="26" fillId="5" borderId="43" xfId="0" applyFont="1" applyFill="1" applyBorder="1" applyAlignment="1">
      <alignment vertical="center" wrapText="1" readingOrder="2"/>
    </xf>
    <xf numFmtId="0" fontId="26" fillId="5" borderId="36" xfId="0" applyFont="1" applyFill="1" applyBorder="1" applyAlignment="1">
      <alignment vertical="center" wrapText="1" readingOrder="2"/>
    </xf>
    <xf numFmtId="0" fontId="26" fillId="5" borderId="43" xfId="0" applyFont="1" applyFill="1" applyBorder="1" applyAlignment="1">
      <alignment horizontal="right" vertical="center" indent="2" readingOrder="2"/>
    </xf>
    <xf numFmtId="0" fontId="19" fillId="5" borderId="37" xfId="0" applyFont="1" applyFill="1" applyBorder="1" applyAlignment="1">
      <alignment vertical="center" readingOrder="2"/>
    </xf>
    <xf numFmtId="0" fontId="25" fillId="0" borderId="42" xfId="0" applyFont="1" applyBorder="1" applyAlignment="1">
      <alignment horizontal="right" vertical="center" readingOrder="2"/>
    </xf>
    <xf numFmtId="0" fontId="13" fillId="0" borderId="0" xfId="6"/>
    <xf numFmtId="0" fontId="25" fillId="0" borderId="0" xfId="8" applyFont="1" applyAlignment="1">
      <alignment vertical="center" readingOrder="2"/>
    </xf>
    <xf numFmtId="0" fontId="19" fillId="5" borderId="34" xfId="8" applyFont="1" applyFill="1" applyBorder="1" applyAlignment="1">
      <alignment horizontal="center" vertical="center" wrapText="1" readingOrder="2"/>
    </xf>
    <xf numFmtId="0" fontId="19" fillId="5" borderId="37" xfId="8" applyFont="1" applyFill="1" applyBorder="1" applyAlignment="1">
      <alignment vertical="center" readingOrder="2"/>
    </xf>
    <xf numFmtId="0" fontId="19" fillId="5" borderId="36" xfId="8" applyFont="1" applyFill="1" applyBorder="1" applyAlignment="1">
      <alignment vertical="center" readingOrder="2"/>
    </xf>
    <xf numFmtId="0" fontId="19" fillId="5" borderId="37" xfId="8" applyFont="1" applyFill="1" applyBorder="1" applyAlignment="1">
      <alignment horizontal="right" vertical="center" wrapText="1" indent="2" readingOrder="2"/>
    </xf>
    <xf numFmtId="9" fontId="15" fillId="8" borderId="33" xfId="14" applyFont="1" applyFill="1" applyBorder="1" applyAlignment="1">
      <alignment horizontal="center" vertical="center" readingOrder="1"/>
    </xf>
    <xf numFmtId="0" fontId="15" fillId="8" borderId="33" xfId="6" applyFont="1" applyFill="1" applyBorder="1" applyAlignment="1">
      <alignment horizontal="center" vertical="center" wrapText="1" readingOrder="1"/>
    </xf>
    <xf numFmtId="9" fontId="15" fillId="8" borderId="34" xfId="14" applyFont="1" applyFill="1" applyBorder="1" applyAlignment="1">
      <alignment horizontal="center" vertical="center" readingOrder="1"/>
    </xf>
    <xf numFmtId="0" fontId="15" fillId="8" borderId="36" xfId="6" applyFont="1" applyFill="1" applyBorder="1" applyAlignment="1">
      <alignment horizontal="center" vertical="center" wrapText="1" readingOrder="2"/>
    </xf>
    <xf numFmtId="0" fontId="27" fillId="0" borderId="0" xfId="7" applyFont="1"/>
    <xf numFmtId="0" fontId="26" fillId="5" borderId="43" xfId="0" applyFont="1" applyFill="1" applyBorder="1" applyAlignment="1">
      <alignment horizontal="right" vertical="center" indent="3" readingOrder="2"/>
    </xf>
    <xf numFmtId="0" fontId="26" fillId="5" borderId="43" xfId="0" applyFont="1" applyFill="1" applyBorder="1" applyAlignment="1">
      <alignment horizontal="right" vertical="center" indent="4" readingOrder="2"/>
    </xf>
    <xf numFmtId="0" fontId="26" fillId="5" borderId="44" xfId="0" applyFont="1" applyFill="1" applyBorder="1" applyAlignment="1">
      <alignment vertical="center" wrapText="1" readingOrder="2"/>
    </xf>
    <xf numFmtId="0" fontId="26" fillId="5" borderId="45" xfId="0" applyFont="1" applyFill="1" applyBorder="1" applyAlignment="1">
      <alignment vertical="center" wrapText="1" readingOrder="2"/>
    </xf>
    <xf numFmtId="0" fontId="26" fillId="5" borderId="46" xfId="0" applyFont="1" applyFill="1" applyBorder="1" applyAlignment="1">
      <alignment vertical="center" wrapText="1" readingOrder="2"/>
    </xf>
    <xf numFmtId="0" fontId="26" fillId="5" borderId="47" xfId="0" applyFont="1" applyFill="1" applyBorder="1" applyAlignment="1">
      <alignment vertical="center" wrapText="1" readingOrder="2"/>
    </xf>
    <xf numFmtId="0" fontId="24" fillId="0" borderId="0" xfId="0" applyFont="1" applyAlignment="1">
      <alignment wrapText="1" readingOrder="2"/>
    </xf>
    <xf numFmtId="0" fontId="26" fillId="5" borderId="43" xfId="0" applyFont="1" applyFill="1" applyBorder="1" applyAlignment="1">
      <alignment horizontal="right" vertical="center" indent="6" readingOrder="2"/>
    </xf>
    <xf numFmtId="0" fontId="13" fillId="0" borderId="0" xfId="6" applyAlignment="1">
      <alignment wrapText="1"/>
    </xf>
    <xf numFmtId="0" fontId="15" fillId="8" borderId="40" xfId="0" applyFont="1" applyFill="1" applyBorder="1" applyAlignment="1">
      <alignment horizontal="right" vertical="center" wrapText="1" readingOrder="2"/>
    </xf>
    <xf numFmtId="0" fontId="26" fillId="5" borderId="43" xfId="0" applyFont="1" applyFill="1" applyBorder="1" applyAlignment="1">
      <alignment horizontal="right" vertical="center" indent="5" readingOrder="2"/>
    </xf>
    <xf numFmtId="164" fontId="15" fillId="8" borderId="39" xfId="7" applyNumberFormat="1" applyFont="1" applyFill="1" applyBorder="1" applyAlignment="1">
      <alignment horizontal="center" vertical="center" wrapText="1" readingOrder="1"/>
    </xf>
    <xf numFmtId="9" fontId="13" fillId="0" borderId="0" xfId="4" applyNumberFormat="1"/>
    <xf numFmtId="0" fontId="25" fillId="0" borderId="42" xfId="0" applyFont="1" applyBorder="1" applyAlignment="1">
      <alignment horizontal="center" vertical="center" readingOrder="2"/>
    </xf>
    <xf numFmtId="0" fontId="28" fillId="0" borderId="3" xfId="0" applyFont="1" applyBorder="1" applyAlignment="1">
      <alignment horizontal="right" readingOrder="2"/>
    </xf>
    <xf numFmtId="0" fontId="0" fillId="0" borderId="4" xfId="0" applyBorder="1"/>
    <xf numFmtId="0" fontId="0" fillId="0" borderId="5" xfId="0" applyBorder="1"/>
    <xf numFmtId="0" fontId="24" fillId="0" borderId="48" xfId="0" applyFont="1" applyBorder="1" applyAlignment="1">
      <alignment horizontal="right" readingOrder="2"/>
    </xf>
    <xf numFmtId="0" fontId="0" fillId="0" borderId="6" xfId="0" applyBorder="1"/>
    <xf numFmtId="0" fontId="24" fillId="0" borderId="7" xfId="0" applyFont="1" applyBorder="1" applyAlignment="1">
      <alignment horizontal="right" readingOrder="2"/>
    </xf>
    <xf numFmtId="0" fontId="0" fillId="0" borderId="8" xfId="0" applyBorder="1"/>
    <xf numFmtId="0" fontId="0" fillId="0" borderId="9" xfId="0" applyBorder="1"/>
    <xf numFmtId="0" fontId="24" fillId="0" borderId="10" xfId="0" applyFont="1" applyBorder="1" applyAlignment="1">
      <alignment horizontal="right" readingOrder="2"/>
    </xf>
    <xf numFmtId="0" fontId="19" fillId="9" borderId="34" xfId="0" applyFont="1" applyFill="1" applyBorder="1" applyAlignment="1">
      <alignment horizontal="center" vertical="center" wrapText="1" readingOrder="2"/>
    </xf>
    <xf numFmtId="9" fontId="13" fillId="0" borderId="0" xfId="11" applyFont="1"/>
    <xf numFmtId="10" fontId="13" fillId="0" borderId="0" xfId="11" applyNumberFormat="1" applyFont="1"/>
    <xf numFmtId="166" fontId="0" fillId="0" borderId="0" xfId="0" applyNumberFormat="1"/>
    <xf numFmtId="0" fontId="15" fillId="10" borderId="49" xfId="4" applyFont="1" applyFill="1" applyBorder="1" applyAlignment="1">
      <alignment vertical="center" wrapText="1" readingOrder="2"/>
    </xf>
    <xf numFmtId="0" fontId="15" fillId="10" borderId="49" xfId="6" applyFont="1" applyFill="1" applyBorder="1" applyAlignment="1">
      <alignment vertical="center" wrapText="1" readingOrder="2"/>
    </xf>
    <xf numFmtId="0" fontId="15" fillId="10" borderId="50" xfId="6" applyFont="1" applyFill="1" applyBorder="1" applyAlignment="1">
      <alignment horizontal="right" vertical="center" wrapText="1" readingOrder="2"/>
    </xf>
    <xf numFmtId="0" fontId="15" fillId="10" borderId="51" xfId="4" applyFont="1" applyFill="1" applyBorder="1" applyAlignment="1">
      <alignment horizontal="right" vertical="center" wrapText="1" readingOrder="2"/>
    </xf>
    <xf numFmtId="9" fontId="15" fillId="10" borderId="52" xfId="6" applyNumberFormat="1" applyFont="1" applyFill="1" applyBorder="1" applyAlignment="1">
      <alignment horizontal="center" vertical="center" wrapText="1" readingOrder="2"/>
    </xf>
    <xf numFmtId="0" fontId="26" fillId="9" borderId="53" xfId="6" applyFont="1" applyFill="1" applyBorder="1" applyAlignment="1">
      <alignment vertical="center" wrapText="1" readingOrder="2"/>
    </xf>
    <xf numFmtId="0" fontId="26" fillId="9" borderId="42" xfId="6" applyFont="1" applyFill="1" applyBorder="1" applyAlignment="1">
      <alignment horizontal="right" vertical="center" wrapText="1" indent="18" readingOrder="2"/>
    </xf>
    <xf numFmtId="0" fontId="26" fillId="9" borderId="42" xfId="6" applyFont="1" applyFill="1" applyBorder="1" applyAlignment="1">
      <alignment vertical="center" wrapText="1" readingOrder="2"/>
    </xf>
    <xf numFmtId="0" fontId="26" fillId="9" borderId="54" xfId="6" applyFont="1" applyFill="1" applyBorder="1" applyAlignment="1">
      <alignment vertical="center" wrapText="1" readingOrder="2"/>
    </xf>
    <xf numFmtId="0" fontId="29" fillId="9" borderId="55" xfId="6" applyFont="1" applyFill="1" applyBorder="1" applyAlignment="1">
      <alignment horizontal="center" vertical="center" wrapText="1" readingOrder="2"/>
    </xf>
    <xf numFmtId="0" fontId="29" fillId="9" borderId="34" xfId="6" applyFont="1" applyFill="1" applyBorder="1" applyAlignment="1">
      <alignment horizontal="center" vertical="center" wrapText="1" readingOrder="2"/>
    </xf>
    <xf numFmtId="0" fontId="15" fillId="10" borderId="51" xfId="6" applyFont="1" applyFill="1" applyBorder="1" applyAlignment="1">
      <alignment horizontal="right" vertical="center" wrapText="1" readingOrder="2"/>
    </xf>
    <xf numFmtId="0" fontId="15" fillId="10" borderId="56" xfId="6" applyFont="1" applyFill="1" applyBorder="1" applyAlignment="1">
      <alignment horizontal="right" vertical="center" wrapText="1" readingOrder="2"/>
    </xf>
    <xf numFmtId="0" fontId="14" fillId="0" borderId="0" xfId="4" applyFont="1"/>
    <xf numFmtId="164" fontId="30" fillId="4" borderId="11" xfId="0" applyNumberFormat="1" applyFont="1" applyFill="1" applyBorder="1" applyAlignment="1">
      <alignment horizontal="center" vertical="center" wrapText="1"/>
    </xf>
    <xf numFmtId="0" fontId="30" fillId="4" borderId="13" xfId="0" applyFont="1" applyFill="1" applyBorder="1" applyAlignment="1">
      <alignment horizontal="right" vertical="center" wrapText="1" readingOrder="2"/>
    </xf>
    <xf numFmtId="0" fontId="30" fillId="4" borderId="14" xfId="0" applyFont="1" applyFill="1" applyBorder="1" applyAlignment="1">
      <alignment horizontal="center" vertical="center" wrapText="1" readingOrder="2"/>
    </xf>
    <xf numFmtId="0" fontId="30" fillId="4" borderId="15" xfId="0" applyFont="1" applyFill="1" applyBorder="1" applyAlignment="1">
      <alignment horizontal="center" vertical="center" wrapText="1" readingOrder="2"/>
    </xf>
    <xf numFmtId="0" fontId="15" fillId="10" borderId="0" xfId="6" applyFont="1" applyFill="1" applyAlignment="1">
      <alignment horizontal="right" vertical="center" wrapText="1" readingOrder="2"/>
    </xf>
    <xf numFmtId="0" fontId="15" fillId="10" borderId="0" xfId="6" applyFont="1" applyFill="1" applyAlignment="1">
      <alignment horizontal="center" vertical="center" wrapText="1" readingOrder="2"/>
    </xf>
    <xf numFmtId="164" fontId="31" fillId="4" borderId="11" xfId="0" applyNumberFormat="1" applyFont="1" applyFill="1" applyBorder="1" applyAlignment="1">
      <alignment horizontal="center" vertical="center" wrapText="1"/>
    </xf>
    <xf numFmtId="164" fontId="15" fillId="10" borderId="42" xfId="13" applyNumberFormat="1" applyFont="1" applyFill="1" applyBorder="1" applyAlignment="1">
      <alignment horizontal="center" vertical="center" readingOrder="1"/>
    </xf>
    <xf numFmtId="164" fontId="15" fillId="10" borderId="42" xfId="14" applyNumberFormat="1" applyFont="1" applyFill="1" applyBorder="1" applyAlignment="1">
      <alignment horizontal="center" vertical="center" wrapText="1" readingOrder="1"/>
    </xf>
    <xf numFmtId="164" fontId="15" fillId="10" borderId="35" xfId="13" applyNumberFormat="1" applyFont="1" applyFill="1" applyBorder="1" applyAlignment="1">
      <alignment horizontal="center" vertical="center" readingOrder="1"/>
    </xf>
    <xf numFmtId="0" fontId="15" fillId="10" borderId="57" xfId="6" applyFont="1" applyFill="1" applyBorder="1" applyAlignment="1">
      <alignment horizontal="right" vertical="center" wrapText="1" readingOrder="2"/>
    </xf>
    <xf numFmtId="164" fontId="15" fillId="10" borderId="42" xfId="13" applyNumberFormat="1" applyFont="1" applyFill="1" applyBorder="1" applyAlignment="1">
      <alignment horizontal="center" vertical="center" wrapText="1" readingOrder="1"/>
    </xf>
    <xf numFmtId="0" fontId="15" fillId="10" borderId="42" xfId="6" applyFont="1" applyFill="1" applyBorder="1" applyAlignment="1">
      <alignment horizontal="center" vertical="center" readingOrder="2"/>
    </xf>
    <xf numFmtId="0" fontId="15" fillId="10" borderId="57" xfId="6" applyFont="1" applyFill="1" applyBorder="1" applyAlignment="1">
      <alignment horizontal="center" vertical="center" wrapText="1" readingOrder="2"/>
    </xf>
    <xf numFmtId="0" fontId="29" fillId="9" borderId="38" xfId="6" applyFont="1" applyFill="1" applyBorder="1" applyAlignment="1">
      <alignment horizontal="center" vertical="center" wrapText="1" readingOrder="2"/>
    </xf>
    <xf numFmtId="0" fontId="15" fillId="10" borderId="42" xfId="5" applyFont="1" applyFill="1" applyBorder="1" applyAlignment="1">
      <alignment horizontal="center" vertical="center" readingOrder="2"/>
    </xf>
    <xf numFmtId="0" fontId="15" fillId="10" borderId="58" xfId="6" applyFont="1" applyFill="1" applyBorder="1" applyAlignment="1">
      <alignment horizontal="center" vertical="center" wrapText="1" readingOrder="2"/>
    </xf>
    <xf numFmtId="0" fontId="30" fillId="4" borderId="16" xfId="0" applyFont="1" applyFill="1" applyBorder="1" applyAlignment="1">
      <alignment horizontal="right" vertical="center" wrapText="1" readingOrder="2"/>
    </xf>
    <xf numFmtId="0" fontId="30" fillId="4" borderId="1" xfId="0" applyFont="1" applyFill="1" applyBorder="1" applyAlignment="1">
      <alignment horizontal="center" vertical="center" wrapText="1" readingOrder="2"/>
    </xf>
    <xf numFmtId="0" fontId="24" fillId="0" borderId="0" xfId="0" applyFont="1" applyAlignment="1">
      <alignment horizontal="right" readingOrder="2"/>
    </xf>
    <xf numFmtId="0" fontId="30" fillId="4" borderId="17" xfId="0" applyFont="1" applyFill="1" applyBorder="1" applyAlignment="1">
      <alignment horizontal="center" vertical="center" wrapText="1" readingOrder="2"/>
    </xf>
    <xf numFmtId="0" fontId="30" fillId="4" borderId="18" xfId="0" applyFont="1" applyFill="1" applyBorder="1" applyAlignment="1">
      <alignment horizontal="center" vertical="center" wrapText="1" readingOrder="2"/>
    </xf>
    <xf numFmtId="10" fontId="23" fillId="0" borderId="1" xfId="4" applyNumberFormat="1" applyFont="1" applyBorder="1" applyAlignment="1">
      <alignment horizontal="center" vertical="center"/>
    </xf>
    <xf numFmtId="0" fontId="15" fillId="10" borderId="59" xfId="4" applyFont="1" applyFill="1" applyBorder="1" applyAlignment="1">
      <alignment horizontal="right" vertical="center" wrapText="1" readingOrder="2"/>
    </xf>
    <xf numFmtId="0" fontId="15" fillId="10" borderId="60" xfId="4" applyFont="1" applyFill="1" applyBorder="1" applyAlignment="1">
      <alignment horizontal="right" vertical="center" wrapText="1" readingOrder="2"/>
    </xf>
    <xf numFmtId="0" fontId="15" fillId="10" borderId="59" xfId="6" applyFont="1" applyFill="1" applyBorder="1" applyAlignment="1">
      <alignment horizontal="right" vertical="center" wrapText="1" readingOrder="2"/>
    </xf>
    <xf numFmtId="0" fontId="15" fillId="10" borderId="40" xfId="6" applyFont="1" applyFill="1" applyBorder="1" applyAlignment="1">
      <alignment horizontal="right" vertical="center" wrapText="1" readingOrder="2"/>
    </xf>
    <xf numFmtId="0" fontId="15" fillId="10" borderId="60" xfId="6" applyFont="1" applyFill="1" applyBorder="1" applyAlignment="1">
      <alignment horizontal="right" vertical="center" wrapText="1" readingOrder="2"/>
    </xf>
    <xf numFmtId="9" fontId="16" fillId="10" borderId="32" xfId="13" applyFont="1" applyFill="1" applyBorder="1" applyAlignment="1">
      <alignment horizontal="center" vertical="center" readingOrder="1"/>
    </xf>
    <xf numFmtId="9" fontId="16" fillId="10" borderId="33" xfId="14" applyFont="1" applyFill="1" applyBorder="1" applyAlignment="1">
      <alignment horizontal="center" vertical="center" wrapText="1" readingOrder="1"/>
    </xf>
    <xf numFmtId="9" fontId="16" fillId="10" borderId="33" xfId="17" applyFont="1" applyFill="1" applyBorder="1" applyAlignment="1">
      <alignment horizontal="center" vertical="center" wrapText="1" readingOrder="2"/>
    </xf>
    <xf numFmtId="9" fontId="16" fillId="10" borderId="33" xfId="13" applyFont="1" applyFill="1" applyBorder="1" applyAlignment="1">
      <alignment horizontal="center" vertical="center" readingOrder="1"/>
    </xf>
    <xf numFmtId="167" fontId="30" fillId="4" borderId="17" xfId="0" applyNumberFormat="1" applyFont="1" applyFill="1" applyBorder="1" applyAlignment="1">
      <alignment horizontal="center" vertical="center" wrapText="1" readingOrder="2"/>
    </xf>
    <xf numFmtId="167" fontId="30" fillId="4" borderId="11" xfId="0" applyNumberFormat="1" applyFont="1" applyFill="1" applyBorder="1" applyAlignment="1">
      <alignment horizontal="center" vertical="center" wrapText="1"/>
    </xf>
    <xf numFmtId="167" fontId="24" fillId="0" borderId="0" xfId="0" applyNumberFormat="1" applyFont="1" applyAlignment="1">
      <alignment horizontal="right" wrapText="1" readingOrder="2"/>
    </xf>
    <xf numFmtId="167" fontId="0" fillId="0" borderId="0" xfId="0" applyNumberFormat="1"/>
    <xf numFmtId="167" fontId="29" fillId="9" borderId="37" xfId="6" applyNumberFormat="1" applyFont="1" applyFill="1" applyBorder="1" applyAlignment="1">
      <alignment vertical="center" wrapText="1" readingOrder="2"/>
    </xf>
    <xf numFmtId="167" fontId="15" fillId="10" borderId="60" xfId="4" applyNumberFormat="1" applyFont="1" applyFill="1" applyBorder="1" applyAlignment="1">
      <alignment vertical="center" wrapText="1" readingOrder="2"/>
    </xf>
    <xf numFmtId="167" fontId="15" fillId="10" borderId="49" xfId="4" applyNumberFormat="1" applyFont="1" applyFill="1" applyBorder="1" applyAlignment="1">
      <alignment vertical="center" wrapText="1" readingOrder="2"/>
    </xf>
    <xf numFmtId="167" fontId="15" fillId="10" borderId="40" xfId="4" applyNumberFormat="1" applyFont="1" applyFill="1" applyBorder="1" applyAlignment="1">
      <alignment horizontal="right" vertical="center" wrapText="1" readingOrder="2"/>
    </xf>
    <xf numFmtId="167" fontId="23" fillId="0" borderId="1" xfId="4" applyNumberFormat="1" applyFont="1" applyBorder="1" applyAlignment="1">
      <alignment horizontal="center" vertical="center"/>
    </xf>
    <xf numFmtId="167" fontId="15" fillId="10" borderId="33" xfId="13" applyNumberFormat="1" applyFont="1" applyFill="1" applyBorder="1" applyAlignment="1">
      <alignment horizontal="center" vertical="center" readingOrder="1"/>
    </xf>
    <xf numFmtId="167" fontId="15" fillId="10" borderId="42" xfId="5" applyNumberFormat="1" applyFont="1" applyFill="1" applyBorder="1" applyAlignment="1">
      <alignment horizontal="center" vertical="center" readingOrder="2"/>
    </xf>
    <xf numFmtId="167" fontId="15" fillId="10" borderId="49" xfId="4" applyNumberFormat="1" applyFont="1" applyFill="1" applyBorder="1" applyAlignment="1">
      <alignment horizontal="right" vertical="center" wrapText="1" readingOrder="2"/>
    </xf>
    <xf numFmtId="167" fontId="15" fillId="10" borderId="61" xfId="4" applyNumberFormat="1" applyFont="1" applyFill="1" applyBorder="1" applyAlignment="1">
      <alignment horizontal="right" vertical="center" wrapText="1" readingOrder="2"/>
    </xf>
    <xf numFmtId="167" fontId="15" fillId="10" borderId="62" xfId="6" applyNumberFormat="1" applyFont="1" applyFill="1" applyBorder="1" applyAlignment="1">
      <alignment vertical="center" wrapText="1" readingOrder="2"/>
    </xf>
    <xf numFmtId="167" fontId="16" fillId="10" borderId="52" xfId="6" applyNumberFormat="1" applyFont="1" applyFill="1" applyBorder="1" applyAlignment="1">
      <alignment horizontal="center" vertical="center" wrapText="1" readingOrder="2"/>
    </xf>
    <xf numFmtId="167" fontId="16" fillId="10" borderId="0" xfId="6" applyNumberFormat="1" applyFont="1" applyFill="1" applyAlignment="1">
      <alignment horizontal="center" vertical="center" wrapText="1" readingOrder="2"/>
    </xf>
    <xf numFmtId="167" fontId="15" fillId="10" borderId="0" xfId="6" applyNumberFormat="1" applyFont="1" applyFill="1" applyAlignment="1">
      <alignment horizontal="right" vertical="center" wrapText="1" readingOrder="2"/>
    </xf>
    <xf numFmtId="167" fontId="15" fillId="10" borderId="0" xfId="6" applyNumberFormat="1" applyFont="1" applyFill="1" applyAlignment="1">
      <alignment horizontal="center" vertical="center" wrapText="1" readingOrder="2"/>
    </xf>
    <xf numFmtId="167" fontId="15" fillId="10" borderId="59" xfId="6" applyNumberFormat="1" applyFont="1" applyFill="1" applyBorder="1" applyAlignment="1">
      <alignment vertical="center" wrapText="1" readingOrder="2"/>
    </xf>
    <xf numFmtId="167" fontId="15" fillId="10" borderId="63" xfId="13" applyNumberFormat="1" applyFont="1" applyFill="1" applyBorder="1" applyAlignment="1">
      <alignment horizontal="center" vertical="center" readingOrder="1"/>
    </xf>
    <xf numFmtId="167" fontId="15" fillId="10" borderId="58" xfId="13" applyNumberFormat="1" applyFont="1" applyFill="1" applyBorder="1" applyAlignment="1">
      <alignment horizontal="center" vertical="center" readingOrder="1"/>
    </xf>
    <xf numFmtId="167" fontId="15" fillId="10" borderId="40" xfId="6" applyNumberFormat="1" applyFont="1" applyFill="1" applyBorder="1" applyAlignment="1">
      <alignment horizontal="right" vertical="center" wrapText="1" readingOrder="2"/>
    </xf>
    <xf numFmtId="167" fontId="15" fillId="10" borderId="39" xfId="13" applyNumberFormat="1" applyFont="1" applyFill="1" applyBorder="1" applyAlignment="1">
      <alignment horizontal="center" vertical="center" readingOrder="1"/>
    </xf>
    <xf numFmtId="167" fontId="15" fillId="10" borderId="64" xfId="4" applyNumberFormat="1" applyFont="1" applyFill="1" applyBorder="1" applyAlignment="1">
      <alignment vertical="center" wrapText="1" readingOrder="2"/>
    </xf>
    <xf numFmtId="167" fontId="15" fillId="10" borderId="65" xfId="6" applyNumberFormat="1" applyFont="1" applyFill="1" applyBorder="1" applyAlignment="1">
      <alignment horizontal="right" vertical="center" wrapText="1" readingOrder="2"/>
    </xf>
    <xf numFmtId="167" fontId="15" fillId="10" borderId="66" xfId="13" applyNumberFormat="1" applyFont="1" applyFill="1" applyBorder="1" applyAlignment="1">
      <alignment horizontal="center" vertical="center" readingOrder="1"/>
    </xf>
    <xf numFmtId="167" fontId="15" fillId="10" borderId="67" xfId="5" applyNumberFormat="1" applyFont="1" applyFill="1" applyBorder="1" applyAlignment="1">
      <alignment horizontal="center" vertical="center" readingOrder="2"/>
    </xf>
    <xf numFmtId="167" fontId="15" fillId="10" borderId="52" xfId="6" applyNumberFormat="1" applyFont="1" applyFill="1" applyBorder="1" applyAlignment="1">
      <alignment vertical="center" wrapText="1" readingOrder="2"/>
    </xf>
    <xf numFmtId="167" fontId="15" fillId="10" borderId="33" xfId="17" applyNumberFormat="1" applyFont="1" applyFill="1" applyBorder="1" applyAlignment="1">
      <alignment horizontal="center" vertical="center" wrapText="1" readingOrder="2"/>
    </xf>
    <xf numFmtId="167" fontId="15" fillId="10" borderId="49" xfId="6" applyNumberFormat="1" applyFont="1" applyFill="1" applyBorder="1" applyAlignment="1">
      <alignment horizontal="right" vertical="center" wrapText="1" readingOrder="2"/>
    </xf>
    <xf numFmtId="167" fontId="15" fillId="10" borderId="64" xfId="6" applyNumberFormat="1" applyFont="1" applyFill="1" applyBorder="1" applyAlignment="1">
      <alignment horizontal="right" vertical="center" wrapText="1" readingOrder="2"/>
    </xf>
    <xf numFmtId="0" fontId="25" fillId="0" borderId="0" xfId="0" applyFont="1" applyAlignment="1">
      <alignment horizontal="right" vertical="center" readingOrder="2"/>
    </xf>
    <xf numFmtId="0" fontId="25" fillId="0" borderId="0" xfId="0" applyFont="1" applyAlignment="1">
      <alignment vertical="center" wrapText="1" readingOrder="2"/>
    </xf>
    <xf numFmtId="0" fontId="31" fillId="4" borderId="19" xfId="0" applyFont="1" applyFill="1" applyBorder="1" applyAlignment="1">
      <alignment horizontal="right" vertical="center" wrapText="1" readingOrder="2"/>
    </xf>
    <xf numFmtId="10" fontId="32" fillId="4" borderId="7" xfId="0" applyNumberFormat="1" applyFont="1" applyFill="1" applyBorder="1" applyAlignment="1">
      <alignment horizontal="center" vertical="center" wrapText="1" readingOrder="2"/>
    </xf>
    <xf numFmtId="167" fontId="32" fillId="4" borderId="8" xfId="0" applyNumberFormat="1" applyFont="1" applyFill="1" applyBorder="1" applyAlignment="1">
      <alignment horizontal="center" vertical="center" wrapText="1" readingOrder="2"/>
    </xf>
    <xf numFmtId="167" fontId="32" fillId="4" borderId="9" xfId="0" applyNumberFormat="1" applyFont="1" applyFill="1" applyBorder="1" applyAlignment="1">
      <alignment horizontal="center" vertical="center" wrapText="1" readingOrder="2"/>
    </xf>
    <xf numFmtId="0" fontId="30" fillId="4" borderId="20" xfId="0" applyFont="1" applyFill="1" applyBorder="1" applyAlignment="1">
      <alignment horizontal="right" vertical="center" wrapText="1" readingOrder="2"/>
    </xf>
    <xf numFmtId="0" fontId="30" fillId="4" borderId="21" xfId="0" applyFont="1" applyFill="1" applyBorder="1" applyAlignment="1">
      <alignment horizontal="right" vertical="center" wrapText="1" readingOrder="2"/>
    </xf>
    <xf numFmtId="167" fontId="30" fillId="4" borderId="21" xfId="0" applyNumberFormat="1" applyFont="1" applyFill="1" applyBorder="1" applyAlignment="1">
      <alignment horizontal="right" vertical="center" wrapText="1" readingOrder="2"/>
    </xf>
    <xf numFmtId="167" fontId="30" fillId="4" borderId="20" xfId="0" applyNumberFormat="1" applyFont="1" applyFill="1" applyBorder="1" applyAlignment="1">
      <alignment horizontal="right" vertical="center" wrapText="1" readingOrder="2"/>
    </xf>
    <xf numFmtId="164" fontId="30" fillId="4" borderId="22" xfId="0" applyNumberFormat="1" applyFont="1" applyFill="1" applyBorder="1" applyAlignment="1">
      <alignment horizontal="center" vertical="center" wrapText="1"/>
    </xf>
    <xf numFmtId="0" fontId="30" fillId="4" borderId="23" xfId="0" applyFont="1" applyFill="1" applyBorder="1" applyAlignment="1">
      <alignment horizontal="right" vertical="center" wrapText="1" readingOrder="2"/>
    </xf>
    <xf numFmtId="0" fontId="30" fillId="4" borderId="24" xfId="0" applyFont="1" applyFill="1" applyBorder="1" applyAlignment="1">
      <alignment horizontal="right" vertical="center" wrapText="1" readingOrder="2"/>
    </xf>
    <xf numFmtId="0" fontId="30" fillId="4" borderId="25" xfId="0" applyFont="1" applyFill="1" applyBorder="1" applyAlignment="1">
      <alignment horizontal="right" vertical="center" wrapText="1" readingOrder="2"/>
    </xf>
    <xf numFmtId="0" fontId="30" fillId="4" borderId="26" xfId="0" applyFont="1" applyFill="1" applyBorder="1" applyAlignment="1">
      <alignment horizontal="right" vertical="center" wrapText="1" readingOrder="2"/>
    </xf>
    <xf numFmtId="167" fontId="30" fillId="4" borderId="22" xfId="0" applyNumberFormat="1" applyFont="1" applyFill="1" applyBorder="1" applyAlignment="1">
      <alignment horizontal="center" vertical="center" wrapText="1"/>
    </xf>
    <xf numFmtId="0" fontId="30" fillId="4" borderId="17" xfId="0" applyFont="1" applyFill="1" applyBorder="1" applyAlignment="1">
      <alignment horizontal="right" vertical="center" wrapText="1" readingOrder="2"/>
    </xf>
    <xf numFmtId="0" fontId="30" fillId="4" borderId="21" xfId="0" applyFont="1" applyFill="1" applyBorder="1" applyAlignment="1">
      <alignment vertical="center" wrapText="1" readingOrder="2"/>
    </xf>
    <xf numFmtId="0" fontId="30" fillId="4" borderId="27" xfId="0" applyFont="1" applyFill="1" applyBorder="1" applyAlignment="1">
      <alignment horizontal="center" vertical="center" wrapText="1" readingOrder="2"/>
    </xf>
    <xf numFmtId="164" fontId="0" fillId="0" borderId="0" xfId="0" applyNumberFormat="1"/>
    <xf numFmtId="164" fontId="30" fillId="4" borderId="15" xfId="11" applyNumberFormat="1" applyFont="1" applyFill="1" applyBorder="1" applyAlignment="1">
      <alignment horizontal="center" vertical="center" wrapText="1" readingOrder="2"/>
    </xf>
    <xf numFmtId="0" fontId="30" fillId="4" borderId="3" xfId="0" applyFont="1" applyFill="1" applyBorder="1" applyAlignment="1">
      <alignment horizontal="right" vertical="center" wrapText="1" readingOrder="2"/>
    </xf>
    <xf numFmtId="0" fontId="30" fillId="4" borderId="28" xfId="0" applyFont="1" applyFill="1" applyBorder="1" applyAlignment="1">
      <alignment horizontal="center" vertical="center" wrapText="1" readingOrder="2"/>
    </xf>
    <xf numFmtId="0" fontId="30" fillId="4" borderId="4" xfId="0" applyFont="1" applyFill="1" applyBorder="1" applyAlignment="1">
      <alignment horizontal="center" vertical="center" wrapText="1" readingOrder="2"/>
    </xf>
    <xf numFmtId="167" fontId="30" fillId="4" borderId="5" xfId="0" applyNumberFormat="1" applyFont="1" applyFill="1" applyBorder="1" applyAlignment="1">
      <alignment horizontal="center" vertical="center" wrapText="1" readingOrder="2"/>
    </xf>
    <xf numFmtId="0" fontId="30" fillId="4" borderId="5" xfId="0" applyFont="1" applyFill="1" applyBorder="1" applyAlignment="1">
      <alignment horizontal="center" vertical="center" wrapText="1" readingOrder="2"/>
    </xf>
    <xf numFmtId="164" fontId="30" fillId="4" borderId="29" xfId="0" applyNumberFormat="1" applyFont="1" applyFill="1" applyBorder="1" applyAlignment="1">
      <alignment horizontal="center" vertical="center" wrapText="1"/>
    </xf>
    <xf numFmtId="0" fontId="30" fillId="4" borderId="30" xfId="0" applyFont="1" applyFill="1" applyBorder="1" applyAlignment="1">
      <alignment horizontal="right" vertical="center" wrapText="1" readingOrder="2"/>
    </xf>
    <xf numFmtId="0" fontId="30" fillId="4" borderId="31" xfId="0" applyFont="1" applyFill="1" applyBorder="1" applyAlignment="1">
      <alignment horizontal="center" vertical="center" wrapText="1" readingOrder="2"/>
    </xf>
    <xf numFmtId="0" fontId="30" fillId="4" borderId="3" xfId="0" applyFont="1" applyFill="1" applyBorder="1" applyAlignment="1">
      <alignment horizontal="center" vertical="center" wrapText="1" readingOrder="2"/>
    </xf>
    <xf numFmtId="10" fontId="30" fillId="4" borderId="14" xfId="0" applyNumberFormat="1" applyFont="1" applyFill="1" applyBorder="1" applyAlignment="1">
      <alignment horizontal="center" vertical="center" wrapText="1" readingOrder="2"/>
    </xf>
    <xf numFmtId="0" fontId="34" fillId="0" borderId="0" xfId="0" applyFont="1" applyAlignment="1">
      <alignment vertical="center"/>
    </xf>
    <xf numFmtId="0" fontId="34" fillId="0" borderId="0" xfId="0" applyFont="1" applyAlignment="1">
      <alignment vertical="center" readingOrder="2"/>
    </xf>
    <xf numFmtId="10" fontId="34" fillId="0" borderId="0" xfId="0" applyNumberFormat="1" applyFont="1" applyAlignment="1">
      <alignment vertical="center"/>
    </xf>
    <xf numFmtId="9" fontId="34" fillId="0" borderId="0" xfId="11" applyFont="1" applyAlignment="1">
      <alignment vertical="center"/>
    </xf>
    <xf numFmtId="0" fontId="35" fillId="0" borderId="0" xfId="0" applyFont="1" applyAlignment="1">
      <alignment vertical="center" readingOrder="2"/>
    </xf>
    <xf numFmtId="0" fontId="36" fillId="0" borderId="0" xfId="0" applyFont="1" applyAlignment="1">
      <alignment vertical="center" readingOrder="2"/>
    </xf>
    <xf numFmtId="0" fontId="34" fillId="10" borderId="68" xfId="0" applyFont="1" applyFill="1" applyBorder="1" applyAlignment="1">
      <alignment vertical="center" wrapText="1" readingOrder="2"/>
    </xf>
    <xf numFmtId="10" fontId="34" fillId="10" borderId="69" xfId="11" applyNumberFormat="1" applyFont="1" applyFill="1" applyBorder="1" applyAlignment="1">
      <alignment horizontal="center" vertical="center"/>
    </xf>
    <xf numFmtId="10" fontId="34" fillId="12" borderId="69" xfId="11" applyNumberFormat="1" applyFont="1" applyFill="1" applyBorder="1" applyAlignment="1">
      <alignment horizontal="center" vertical="center"/>
    </xf>
    <xf numFmtId="0" fontId="34" fillId="12" borderId="34" xfId="0" applyFont="1" applyFill="1" applyBorder="1" applyAlignment="1">
      <alignment horizontal="center" vertical="center" readingOrder="2"/>
    </xf>
    <xf numFmtId="10" fontId="34" fillId="12" borderId="34" xfId="0" applyNumberFormat="1" applyFont="1" applyFill="1" applyBorder="1" applyAlignment="1">
      <alignment horizontal="center" vertical="center"/>
    </xf>
    <xf numFmtId="0" fontId="34" fillId="12" borderId="70" xfId="0" applyFont="1" applyFill="1" applyBorder="1" applyAlignment="1">
      <alignment horizontal="center" vertical="center" wrapText="1"/>
    </xf>
    <xf numFmtId="9" fontId="34" fillId="0" borderId="0" xfId="0" applyNumberFormat="1" applyFont="1" applyAlignment="1">
      <alignment vertical="center"/>
    </xf>
    <xf numFmtId="0" fontId="34" fillId="10" borderId="68" xfId="0" applyFont="1" applyFill="1" applyBorder="1" applyAlignment="1">
      <alignment vertical="center" readingOrder="2"/>
    </xf>
    <xf numFmtId="0" fontId="34" fillId="12" borderId="70" xfId="0" applyFont="1" applyFill="1" applyBorder="1" applyAlignment="1">
      <alignment horizontal="center" vertical="center"/>
    </xf>
    <xf numFmtId="0" fontId="36" fillId="10" borderId="68" xfId="0" applyFont="1" applyFill="1" applyBorder="1" applyAlignment="1">
      <alignment vertical="center" readingOrder="2"/>
    </xf>
    <xf numFmtId="10" fontId="36" fillId="10" borderId="69" xfId="11" applyNumberFormat="1" applyFont="1" applyFill="1" applyBorder="1" applyAlignment="1">
      <alignment horizontal="center" vertical="center"/>
    </xf>
    <xf numFmtId="10" fontId="36" fillId="12" borderId="69" xfId="11" applyNumberFormat="1" applyFont="1" applyFill="1" applyBorder="1" applyAlignment="1">
      <alignment horizontal="center" vertical="center"/>
    </xf>
    <xf numFmtId="0" fontId="34" fillId="10" borderId="71" xfId="0" applyFont="1" applyFill="1" applyBorder="1" applyAlignment="1">
      <alignment vertical="center" readingOrder="2"/>
    </xf>
    <xf numFmtId="10" fontId="34" fillId="10" borderId="72" xfId="11" applyNumberFormat="1" applyFont="1" applyFill="1" applyBorder="1" applyAlignment="1">
      <alignment horizontal="center" vertical="center"/>
    </xf>
    <xf numFmtId="10" fontId="34" fillId="12" borderId="72" xfId="11" applyNumberFormat="1" applyFont="1" applyFill="1" applyBorder="1" applyAlignment="1">
      <alignment horizontal="center" vertical="center"/>
    </xf>
    <xf numFmtId="0" fontId="34" fillId="12" borderId="73" xfId="0" applyFont="1" applyFill="1" applyBorder="1" applyAlignment="1">
      <alignment horizontal="center" vertical="center" readingOrder="2"/>
    </xf>
    <xf numFmtId="10" fontId="34" fillId="12" borderId="73" xfId="0" applyNumberFormat="1" applyFont="1" applyFill="1" applyBorder="1" applyAlignment="1">
      <alignment horizontal="center" vertical="center"/>
    </xf>
    <xf numFmtId="0" fontId="34" fillId="12" borderId="74" xfId="0" applyFont="1" applyFill="1" applyBorder="1" applyAlignment="1">
      <alignment horizontal="center" vertical="center"/>
    </xf>
    <xf numFmtId="0" fontId="34" fillId="10" borderId="32" xfId="0" applyFont="1" applyFill="1" applyBorder="1" applyAlignment="1">
      <alignment vertical="center" wrapText="1" readingOrder="2"/>
    </xf>
    <xf numFmtId="10" fontId="34" fillId="0" borderId="0" xfId="11" applyNumberFormat="1" applyFont="1" applyAlignment="1">
      <alignment vertical="center"/>
    </xf>
    <xf numFmtId="10" fontId="30" fillId="4" borderId="11" xfId="0" applyNumberFormat="1" applyFont="1" applyFill="1" applyBorder="1" applyAlignment="1">
      <alignment horizontal="center" vertical="center" wrapText="1"/>
    </xf>
    <xf numFmtId="10" fontId="31" fillId="4" borderId="11" xfId="0" applyNumberFormat="1" applyFont="1" applyFill="1" applyBorder="1" applyAlignment="1">
      <alignment horizontal="center" vertical="center" wrapText="1"/>
    </xf>
    <xf numFmtId="10" fontId="30" fillId="4" borderId="22" xfId="0" applyNumberFormat="1" applyFont="1" applyFill="1" applyBorder="1" applyAlignment="1">
      <alignment horizontal="center" vertical="center" wrapText="1"/>
    </xf>
    <xf numFmtId="10" fontId="30" fillId="4" borderId="29" xfId="0" applyNumberFormat="1" applyFont="1" applyFill="1" applyBorder="1" applyAlignment="1">
      <alignment horizontal="center" vertical="center" wrapText="1"/>
    </xf>
    <xf numFmtId="0" fontId="31" fillId="4" borderId="0" xfId="0" applyFont="1" applyFill="1" applyAlignment="1">
      <alignment horizontal="right" vertical="center" wrapText="1" readingOrder="2"/>
    </xf>
    <xf numFmtId="10" fontId="32" fillId="4" borderId="0" xfId="0" applyNumberFormat="1" applyFont="1" applyFill="1" applyAlignment="1">
      <alignment horizontal="center" vertical="center" wrapText="1" readingOrder="2"/>
    </xf>
    <xf numFmtId="167" fontId="32" fillId="4" borderId="0" xfId="0" applyNumberFormat="1" applyFont="1" applyFill="1" applyAlignment="1">
      <alignment horizontal="center" vertical="center" wrapText="1" readingOrder="2"/>
    </xf>
    <xf numFmtId="164" fontId="30" fillId="4" borderId="75" xfId="0" applyNumberFormat="1" applyFont="1" applyFill="1" applyBorder="1" applyAlignment="1">
      <alignment horizontal="center" vertical="center" wrapText="1"/>
    </xf>
    <xf numFmtId="167" fontId="30" fillId="4" borderId="76" xfId="0" applyNumberFormat="1" applyFont="1" applyFill="1" applyBorder="1" applyAlignment="1">
      <alignment horizontal="right" vertical="center" wrapText="1" readingOrder="2"/>
    </xf>
    <xf numFmtId="0" fontId="31" fillId="4" borderId="1" xfId="0" applyFont="1" applyFill="1" applyBorder="1" applyAlignment="1">
      <alignment horizontal="right" vertical="center" wrapText="1" readingOrder="2"/>
    </xf>
    <xf numFmtId="167" fontId="30" fillId="4" borderId="77" xfId="0" applyNumberFormat="1" applyFont="1" applyFill="1" applyBorder="1" applyAlignment="1">
      <alignment horizontal="right" vertical="center" wrapText="1" readingOrder="2"/>
    </xf>
    <xf numFmtId="10" fontId="30" fillId="4" borderId="75" xfId="0" applyNumberFormat="1" applyFont="1" applyFill="1" applyBorder="1" applyAlignment="1">
      <alignment horizontal="center" vertical="center" wrapText="1"/>
    </xf>
    <xf numFmtId="164" fontId="30" fillId="4" borderId="0" xfId="0" applyNumberFormat="1" applyFont="1" applyFill="1" applyAlignment="1">
      <alignment horizontal="center" vertical="center" wrapText="1"/>
    </xf>
    <xf numFmtId="164" fontId="30" fillId="4" borderId="78" xfId="0" applyNumberFormat="1" applyFont="1" applyFill="1" applyBorder="1" applyAlignment="1">
      <alignment horizontal="center" vertical="center" wrapText="1"/>
    </xf>
    <xf numFmtId="164" fontId="30" fillId="4" borderId="79" xfId="0" applyNumberFormat="1" applyFont="1" applyFill="1" applyBorder="1" applyAlignment="1">
      <alignment horizontal="center" vertical="center" wrapText="1"/>
    </xf>
    <xf numFmtId="10" fontId="30" fillId="4" borderId="79" xfId="0" applyNumberFormat="1" applyFont="1" applyFill="1" applyBorder="1" applyAlignment="1">
      <alignment horizontal="center" vertical="center" wrapText="1"/>
    </xf>
    <xf numFmtId="0" fontId="30" fillId="4" borderId="21" xfId="0" applyFont="1" applyFill="1" applyBorder="1" applyAlignment="1">
      <alignment horizontal="right" vertical="center" wrapText="1" readingOrder="2"/>
    </xf>
    <xf numFmtId="0" fontId="33" fillId="4" borderId="0" xfId="0" applyFont="1" applyFill="1" applyAlignment="1">
      <alignment horizontal="right" vertical="center" wrapText="1"/>
    </xf>
    <xf numFmtId="0" fontId="34" fillId="10" borderId="10" xfId="0" applyFont="1" applyFill="1" applyBorder="1" applyAlignment="1">
      <alignment horizontal="center" vertical="center" wrapText="1"/>
    </xf>
    <xf numFmtId="0" fontId="34" fillId="10" borderId="0" xfId="0" applyFont="1" applyFill="1" applyAlignment="1">
      <alignment horizontal="center" vertical="center"/>
    </xf>
    <xf numFmtId="0" fontId="34" fillId="10" borderId="6" xfId="0" applyFont="1" applyFill="1" applyBorder="1" applyAlignment="1">
      <alignment horizontal="center" vertical="center"/>
    </xf>
    <xf numFmtId="0" fontId="34" fillId="10" borderId="10" xfId="0" applyFont="1" applyFill="1" applyBorder="1" applyAlignment="1">
      <alignment horizontal="center" vertical="center"/>
    </xf>
    <xf numFmtId="0" fontId="34" fillId="10" borderId="7" xfId="0" applyFont="1" applyFill="1" applyBorder="1" applyAlignment="1">
      <alignment horizontal="center" vertical="center"/>
    </xf>
    <xf numFmtId="0" fontId="34" fillId="10" borderId="8" xfId="0" applyFont="1" applyFill="1" applyBorder="1" applyAlignment="1">
      <alignment horizontal="center" vertical="center"/>
    </xf>
    <xf numFmtId="0" fontId="34" fillId="10" borderId="9" xfId="0" applyFont="1" applyFill="1" applyBorder="1" applyAlignment="1">
      <alignment horizontal="center" vertical="center"/>
    </xf>
    <xf numFmtId="0" fontId="38" fillId="11" borderId="16" xfId="0" applyFont="1" applyFill="1" applyBorder="1" applyAlignment="1">
      <alignment horizontal="center" vertical="center"/>
    </xf>
    <xf numFmtId="0" fontId="38" fillId="11" borderId="18" xfId="0" applyFont="1" applyFill="1" applyBorder="1" applyAlignment="1">
      <alignment horizontal="center" vertical="center"/>
    </xf>
    <xf numFmtId="0" fontId="38" fillId="11" borderId="17" xfId="0" applyFont="1" applyFill="1" applyBorder="1" applyAlignment="1">
      <alignment horizontal="center" vertical="center"/>
    </xf>
    <xf numFmtId="0" fontId="30" fillId="4" borderId="4" xfId="0" applyFont="1" applyFill="1" applyBorder="1" applyAlignment="1">
      <alignment horizontal="right" vertical="center" wrapText="1" readingOrder="2"/>
    </xf>
    <xf numFmtId="164" fontId="30" fillId="4" borderId="80" xfId="0" applyNumberFormat="1" applyFont="1" applyFill="1" applyBorder="1" applyAlignment="1">
      <alignment horizontal="center" vertical="center" wrapText="1"/>
    </xf>
    <xf numFmtId="164" fontId="30" fillId="4" borderId="81" xfId="0" applyNumberFormat="1" applyFont="1" applyFill="1" applyBorder="1" applyAlignment="1">
      <alignment horizontal="center" vertical="center" wrapText="1"/>
    </xf>
    <xf numFmtId="164" fontId="30" fillId="4" borderId="9" xfId="0" applyNumberFormat="1" applyFont="1" applyFill="1" applyBorder="1" applyAlignment="1">
      <alignment horizontal="center" vertical="center" wrapText="1"/>
    </xf>
    <xf numFmtId="0" fontId="30" fillId="4" borderId="82" xfId="0" applyFont="1" applyFill="1" applyBorder="1" applyAlignment="1">
      <alignment horizontal="right" vertical="center" wrapText="1" readingOrder="2"/>
    </xf>
    <xf numFmtId="0" fontId="30" fillId="4" borderId="83" xfId="0" applyFont="1" applyFill="1" applyBorder="1" applyAlignment="1">
      <alignment horizontal="right" vertical="center" wrapText="1" readingOrder="2"/>
    </xf>
    <xf numFmtId="167" fontId="30" fillId="4" borderId="84" xfId="0" applyNumberFormat="1" applyFont="1" applyFill="1" applyBorder="1" applyAlignment="1">
      <alignment horizontal="right" vertical="center" wrapText="1" readingOrder="2"/>
    </xf>
    <xf numFmtId="0" fontId="30" fillId="4" borderId="84" xfId="0" applyFont="1" applyFill="1" applyBorder="1" applyAlignment="1">
      <alignment horizontal="right" vertical="center" wrapText="1" readingOrder="2"/>
    </xf>
    <xf numFmtId="167" fontId="30" fillId="4" borderId="85" xfId="0" applyNumberFormat="1" applyFont="1" applyFill="1" applyBorder="1" applyAlignment="1">
      <alignment horizontal="right" vertical="center" wrapText="1" readingOrder="2"/>
    </xf>
    <xf numFmtId="0" fontId="26" fillId="9" borderId="0" xfId="0" applyFont="1" applyFill="1" applyBorder="1" applyAlignment="1">
      <alignment horizontal="center" vertical="center" readingOrder="2"/>
    </xf>
    <xf numFmtId="167" fontId="26" fillId="9" borderId="0" xfId="0" applyNumberFormat="1" applyFont="1" applyFill="1" applyBorder="1" applyAlignment="1">
      <alignment horizontal="center" vertical="center" readingOrder="2"/>
    </xf>
    <xf numFmtId="164" fontId="30" fillId="4" borderId="6" xfId="0" applyNumberFormat="1" applyFont="1" applyFill="1" applyBorder="1" applyAlignment="1">
      <alignment horizontal="center" vertical="center" wrapText="1"/>
    </xf>
    <xf numFmtId="0" fontId="30" fillId="4" borderId="86" xfId="0" applyFont="1" applyFill="1" applyBorder="1" applyAlignment="1">
      <alignment horizontal="right" vertical="center" wrapText="1" readingOrder="2"/>
    </xf>
    <xf numFmtId="0" fontId="26" fillId="9" borderId="10" xfId="0" applyFont="1" applyFill="1" applyBorder="1" applyAlignment="1">
      <alignment horizontal="center" vertical="center" readingOrder="2"/>
    </xf>
    <xf numFmtId="167" fontId="26" fillId="9" borderId="6" xfId="0" applyNumberFormat="1" applyFont="1" applyFill="1" applyBorder="1" applyAlignment="1">
      <alignment horizontal="center" vertical="center" readingOrder="2"/>
    </xf>
    <xf numFmtId="167" fontId="30" fillId="4" borderId="75" xfId="0" applyNumberFormat="1" applyFont="1" applyFill="1" applyBorder="1" applyAlignment="1">
      <alignment horizontal="center" vertical="center" wrapText="1"/>
    </xf>
    <xf numFmtId="0" fontId="30" fillId="4" borderId="14" xfId="0" applyFont="1" applyFill="1" applyBorder="1" applyAlignment="1">
      <alignment horizontal="right" vertical="center" wrapText="1" readingOrder="2"/>
    </xf>
    <xf numFmtId="167" fontId="30" fillId="4" borderId="26" xfId="0" applyNumberFormat="1" applyFont="1" applyFill="1" applyBorder="1" applyAlignment="1">
      <alignment horizontal="right" vertical="center" wrapText="1" readingOrder="2"/>
    </xf>
    <xf numFmtId="167" fontId="30" fillId="4" borderId="25" xfId="0" applyNumberFormat="1" applyFont="1" applyFill="1" applyBorder="1" applyAlignment="1">
      <alignment horizontal="right" vertical="center" wrapText="1" readingOrder="2"/>
    </xf>
    <xf numFmtId="167" fontId="30" fillId="4" borderId="21" xfId="0" applyNumberFormat="1" applyFont="1" applyFill="1" applyBorder="1" applyAlignment="1">
      <alignment vertical="center" wrapText="1" readingOrder="2"/>
    </xf>
    <xf numFmtId="167" fontId="30" fillId="4" borderId="12" xfId="0" applyNumberFormat="1" applyFont="1" applyFill="1" applyBorder="1" applyAlignment="1">
      <alignment horizontal="right" vertical="center" wrapText="1" readingOrder="2"/>
    </xf>
    <xf numFmtId="167" fontId="30" fillId="4" borderId="79" xfId="0" applyNumberFormat="1" applyFont="1" applyFill="1" applyBorder="1" applyAlignment="1">
      <alignment horizontal="center" vertical="center" wrapText="1"/>
    </xf>
    <xf numFmtId="0" fontId="37" fillId="11" borderId="87" xfId="0" applyFont="1" applyFill="1" applyBorder="1" applyAlignment="1">
      <alignment vertical="center" readingOrder="2"/>
    </xf>
    <xf numFmtId="0" fontId="38" fillId="11" borderId="88" xfId="0" applyFont="1" applyFill="1" applyBorder="1" applyAlignment="1">
      <alignment horizontal="center" vertical="center" wrapText="1"/>
    </xf>
    <xf numFmtId="0" fontId="38" fillId="11" borderId="32" xfId="0" applyFont="1" applyFill="1" applyBorder="1" applyAlignment="1">
      <alignment horizontal="center" vertical="center"/>
    </xf>
    <xf numFmtId="0" fontId="38" fillId="11" borderId="32" xfId="0" applyFont="1" applyFill="1" applyBorder="1" applyAlignment="1">
      <alignment horizontal="center" vertical="center" wrapText="1"/>
    </xf>
    <xf numFmtId="0" fontId="38" fillId="11" borderId="89" xfId="0" applyFont="1" applyFill="1" applyBorder="1" applyAlignment="1">
      <alignment horizontal="center" vertical="center"/>
    </xf>
    <xf numFmtId="167" fontId="38" fillId="11" borderId="32" xfId="0" applyNumberFormat="1" applyFont="1" applyFill="1" applyBorder="1" applyAlignment="1">
      <alignment horizontal="center" vertical="center" wrapText="1"/>
    </xf>
    <xf numFmtId="167" fontId="34" fillId="12" borderId="34" xfId="0" applyNumberFormat="1" applyFont="1" applyFill="1" applyBorder="1" applyAlignment="1">
      <alignment horizontal="center" vertical="center" readingOrder="2"/>
    </xf>
    <xf numFmtId="167" fontId="34" fillId="12" borderId="34" xfId="0" applyNumberFormat="1" applyFont="1" applyFill="1" applyBorder="1" applyAlignment="1">
      <alignment horizontal="center" vertical="center"/>
    </xf>
    <xf numFmtId="167" fontId="34" fillId="12" borderId="70" xfId="0" applyNumberFormat="1" applyFont="1" applyFill="1" applyBorder="1" applyAlignment="1">
      <alignment horizontal="center" vertical="center"/>
    </xf>
    <xf numFmtId="167" fontId="34" fillId="10" borderId="32" xfId="11" applyNumberFormat="1" applyFont="1" applyFill="1" applyBorder="1" applyAlignment="1">
      <alignment horizontal="center" vertical="center"/>
    </xf>
    <xf numFmtId="167" fontId="34" fillId="10" borderId="32" xfId="0" applyNumberFormat="1" applyFont="1" applyFill="1" applyBorder="1" applyAlignment="1">
      <alignment horizontal="center" vertical="center" readingOrder="2"/>
    </xf>
    <xf numFmtId="167" fontId="34" fillId="10" borderId="32" xfId="0" applyNumberFormat="1" applyFont="1" applyFill="1" applyBorder="1" applyAlignment="1">
      <alignment horizontal="center" vertical="center"/>
    </xf>
    <xf numFmtId="167" fontId="34" fillId="0" borderId="0" xfId="0" applyNumberFormat="1" applyFont="1" applyAlignment="1">
      <alignment vertical="center"/>
    </xf>
    <xf numFmtId="167" fontId="34" fillId="12" borderId="70" xfId="0" applyNumberFormat="1" applyFont="1" applyFill="1" applyBorder="1" applyAlignment="1">
      <alignment horizontal="center" vertical="center" wrapText="1"/>
    </xf>
    <xf numFmtId="167" fontId="34" fillId="12" borderId="73" xfId="0" applyNumberFormat="1" applyFont="1" applyFill="1" applyBorder="1" applyAlignment="1">
      <alignment horizontal="center" vertical="center"/>
    </xf>
    <xf numFmtId="167" fontId="34" fillId="12" borderId="74" xfId="0" applyNumberFormat="1" applyFont="1" applyFill="1" applyBorder="1" applyAlignment="1">
      <alignment horizontal="center" vertical="center"/>
    </xf>
    <xf numFmtId="167" fontId="34" fillId="12" borderId="69" xfId="11" applyNumberFormat="1" applyFont="1" applyFill="1" applyBorder="1" applyAlignment="1">
      <alignment horizontal="center" vertical="center"/>
    </xf>
    <xf numFmtId="167" fontId="34" fillId="12" borderId="72" xfId="11" applyNumberFormat="1" applyFont="1" applyFill="1" applyBorder="1" applyAlignment="1">
      <alignment horizontal="center" vertical="center"/>
    </xf>
  </cellXfs>
  <cellStyles count="18">
    <cellStyle name="Normal" xfId="0" builtinId="0"/>
    <cellStyle name="Normal 2" xfId="1" xr:uid="{00000000-0005-0000-0000-000001000000}"/>
    <cellStyle name="Normal 212" xfId="2" xr:uid="{00000000-0005-0000-0000-000002000000}"/>
    <cellStyle name="Normal 4" xfId="3" xr:uid="{00000000-0005-0000-0000-000003000000}"/>
    <cellStyle name="Normal 5 2" xfId="4" xr:uid="{00000000-0005-0000-0000-000004000000}"/>
    <cellStyle name="Normal 5 2 2" xfId="5" xr:uid="{00000000-0005-0000-0000-000005000000}"/>
    <cellStyle name="Normal 5 2 2 2" xfId="6" xr:uid="{00000000-0005-0000-0000-000006000000}"/>
    <cellStyle name="Normal 6" xfId="7" xr:uid="{00000000-0005-0000-0000-000007000000}"/>
    <cellStyle name="Normal 6 2" xfId="8" xr:uid="{00000000-0005-0000-0000-000008000000}"/>
    <cellStyle name="Normal_גיליון3" xfId="9" xr:uid="{00000000-0005-0000-0000-000009000000}"/>
    <cellStyle name="Normal_מגדגל גמל" xfId="10" xr:uid="{00000000-0005-0000-0000-00000A000000}"/>
    <cellStyle name="Percent" xfId="11" builtinId="5"/>
    <cellStyle name="Percent 2" xfId="12" xr:uid="{00000000-0005-0000-0000-00000C000000}"/>
    <cellStyle name="Percent 2 3" xfId="13" xr:uid="{00000000-0005-0000-0000-00000D000000}"/>
    <cellStyle name="Percent 2 3 2" xfId="14" xr:uid="{00000000-0005-0000-0000-00000E000000}"/>
    <cellStyle name="Percent 3" xfId="15" xr:uid="{00000000-0005-0000-0000-00000F000000}"/>
    <cellStyle name="Percent 3 2" xfId="16" xr:uid="{00000000-0005-0000-0000-000010000000}"/>
    <cellStyle name="Percent 5" xfId="17" xr:uid="{00000000-0005-0000-0000-000011000000}"/>
  </cellStyles>
  <dxfs count="142">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medium">
          <color indexed="64"/>
        </bottom>
        <vertical/>
        <horizontal/>
      </border>
    </dxf>
    <dxf>
      <border outline="0">
        <bottom style="thin">
          <color theme="0"/>
        </bottom>
      </border>
    </dxf>
    <dxf>
      <border outline="0">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medium">
          <color indexed="64"/>
        </bottom>
        <vertical/>
        <horizontal/>
      </border>
    </dxf>
    <dxf>
      <border outline="0">
        <bottom style="thin">
          <color theme="0"/>
        </bottom>
      </border>
    </dxf>
    <dxf>
      <border outline="0">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medium">
          <color indexed="64"/>
        </bottom>
        <vertical/>
        <horizontal/>
      </border>
    </dxf>
    <dxf>
      <border outline="0">
        <bottom style="thin">
          <color theme="0"/>
        </bottom>
      </border>
    </dxf>
    <dxf>
      <border outline="0">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medium">
          <color indexed="64"/>
        </bottom>
        <vertical/>
        <horizontal/>
      </border>
    </dxf>
    <dxf>
      <border outline="0">
        <bottom style="thin">
          <color theme="0"/>
        </bottom>
      </border>
    </dxf>
    <dxf>
      <border outline="0">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medium">
          <color indexed="64"/>
        </bottom>
        <vertical/>
        <horizontal/>
      </border>
    </dxf>
    <dxf>
      <border outline="0">
        <bottom style="thin">
          <color theme="0"/>
        </bottom>
      </border>
    </dxf>
    <dxf>
      <border outline="0">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medium">
          <color indexed="64"/>
        </bottom>
        <vertical/>
        <horizontal/>
      </border>
    </dxf>
    <dxf>
      <border outline="0">
        <bottom style="thin">
          <color theme="0"/>
        </bottom>
      </border>
    </dxf>
    <dxf>
      <border outline="0">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medium">
          <color indexed="64"/>
        </bottom>
        <vertical/>
        <horizontal/>
      </border>
    </dxf>
    <dxf>
      <border outline="0">
        <bottom style="thin">
          <color theme="0"/>
        </bottom>
      </border>
    </dxf>
    <dxf>
      <border outline="0">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medium">
          <color indexed="64"/>
        </bottom>
        <vertical/>
        <horizontal/>
      </border>
    </dxf>
    <dxf>
      <border outline="0">
        <bottom style="thin">
          <color theme="0"/>
        </bottom>
      </border>
    </dxf>
    <dxf>
      <border outline="0">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medium">
          <color indexed="64"/>
        </bottom>
        <vertical/>
        <horizontal/>
      </border>
    </dxf>
    <dxf>
      <border outline="0">
        <bottom style="thin">
          <color theme="0"/>
        </bottom>
      </border>
    </dxf>
    <dxf>
      <border outline="0">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medium">
          <color indexed="64"/>
        </bottom>
        <vertical/>
        <horizontal/>
      </border>
    </dxf>
    <dxf>
      <border outline="0">
        <bottom style="thin">
          <color theme="0"/>
        </bottom>
      </border>
    </dxf>
    <dxf>
      <border outline="0">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medium">
          <color indexed="64"/>
        </bottom>
        <vertical/>
        <horizontal/>
      </border>
    </dxf>
    <dxf>
      <border outline="0">
        <bottom style="thin">
          <color theme="0"/>
        </bottom>
      </border>
    </dxf>
    <dxf>
      <border outline="0">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medium">
          <color indexed="64"/>
        </bottom>
        <vertical/>
        <horizontal/>
      </border>
    </dxf>
    <dxf>
      <border outline="0">
        <bottom style="thin">
          <color theme="0"/>
        </bottom>
      </border>
    </dxf>
    <dxf>
      <border outline="0">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medium">
          <color indexed="64"/>
        </bottom>
        <vertical/>
        <horizontal/>
      </border>
    </dxf>
    <dxf>
      <border outline="0">
        <bottom style="thin">
          <color theme="0"/>
        </bottom>
      </border>
    </dxf>
    <dxf>
      <border outline="0">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medium">
          <color indexed="64"/>
        </bottom>
        <vertical/>
        <horizontal/>
      </border>
    </dxf>
    <dxf>
      <border outline="0">
        <bottom style="thin">
          <color theme="0"/>
        </bottom>
      </border>
    </dxf>
    <dxf>
      <border outline="0">
        <top style="medium">
          <color indexed="64"/>
        </top>
      </border>
    </dxf>
    <dxf>
      <font>
        <b/>
        <i val="0"/>
        <strike val="0"/>
        <condense val="0"/>
        <extend val="0"/>
        <outline val="0"/>
        <shadow val="0"/>
        <u val="none"/>
        <vertAlign val="baseline"/>
        <sz val="14"/>
        <color theme="0"/>
        <name val="Arial"/>
        <family val="2"/>
        <scheme val="none"/>
      </font>
      <numFmt numFmtId="167" formatCode=";;;"/>
      <fill>
        <patternFill patternType="solid">
          <fgColor indexed="64"/>
          <bgColor theme="4" tint="-0.249977111117893"/>
        </patternFill>
      </fill>
      <alignment horizontal="center" vertical="center" textRotation="0" wrapText="0" indent="0" justifyLastLine="0" shrinkToFit="0" readingOrder="2"/>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border outline="0">
        <top style="medium">
          <color indexed="64"/>
        </top>
      </border>
    </dxf>
    <dxf>
      <font>
        <b/>
        <i val="0"/>
        <strike val="0"/>
        <condense val="0"/>
        <extend val="0"/>
        <outline val="0"/>
        <shadow val="0"/>
        <u val="none"/>
        <vertAlign val="baseline"/>
        <sz val="14"/>
        <color theme="0"/>
        <name val="Arial"/>
        <family val="2"/>
        <scheme val="none"/>
      </font>
      <numFmt numFmtId="167" formatCode=";;;"/>
      <fill>
        <patternFill patternType="solid">
          <fgColor indexed="64"/>
          <bgColor theme="4" tint="-0.249977111117893"/>
        </patternFill>
      </fill>
      <alignment horizontal="center" vertical="center" textRotation="0" wrapText="0" indent="0" justifyLastLine="0" shrinkToFit="0" readingOrder="2"/>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border outline="0">
        <top style="medium">
          <color indexed="64"/>
        </top>
      </border>
    </dxf>
    <dxf>
      <font>
        <b/>
        <i val="0"/>
        <strike val="0"/>
        <condense val="0"/>
        <extend val="0"/>
        <outline val="0"/>
        <shadow val="0"/>
        <u val="none"/>
        <vertAlign val="baseline"/>
        <sz val="14"/>
        <color theme="0"/>
        <name val="Arial"/>
        <family val="2"/>
        <scheme val="none"/>
      </font>
      <numFmt numFmtId="167" formatCode=";;;"/>
      <fill>
        <patternFill patternType="solid">
          <fgColor indexed="64"/>
          <bgColor theme="4" tint="-0.249977111117893"/>
        </patternFill>
      </fill>
      <alignment horizontal="center" vertical="center" textRotation="0" wrapText="0" indent="0" justifyLastLine="0" shrinkToFit="0" readingOrder="2"/>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border outline="0">
        <top style="medium">
          <color indexed="64"/>
        </top>
      </border>
    </dxf>
    <dxf>
      <font>
        <b/>
        <i val="0"/>
        <strike val="0"/>
        <condense val="0"/>
        <extend val="0"/>
        <outline val="0"/>
        <shadow val="0"/>
        <u val="none"/>
        <vertAlign val="baseline"/>
        <sz val="14"/>
        <color theme="0"/>
        <name val="Arial"/>
        <family val="2"/>
        <scheme val="none"/>
      </font>
      <numFmt numFmtId="167" formatCode=";;;"/>
      <fill>
        <patternFill patternType="solid">
          <fgColor indexed="64"/>
          <bgColor theme="4" tint="-0.249977111117893"/>
        </patternFill>
      </fill>
      <alignment horizontal="center" vertical="center" textRotation="0" wrapText="0" indent="0" justifyLastLine="0" shrinkToFit="0" readingOrder="2"/>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border outline="0">
        <top style="medium">
          <color indexed="64"/>
        </top>
      </border>
    </dxf>
    <dxf>
      <font>
        <b/>
        <i val="0"/>
        <strike val="0"/>
        <condense val="0"/>
        <extend val="0"/>
        <outline val="0"/>
        <shadow val="0"/>
        <u val="none"/>
        <vertAlign val="baseline"/>
        <sz val="14"/>
        <color theme="0"/>
        <name val="Arial"/>
        <family val="2"/>
        <scheme val="none"/>
      </font>
      <numFmt numFmtId="167" formatCode=";;;"/>
      <fill>
        <patternFill patternType="solid">
          <fgColor indexed="64"/>
          <bgColor theme="4" tint="-0.249977111117893"/>
        </patternFill>
      </fill>
      <alignment horizontal="center" vertical="center" textRotation="0" wrapText="0" indent="0" justifyLastLine="0" shrinkToFit="0" readingOrder="2"/>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dashed">
          <color indexed="64"/>
        </right>
        <top style="dashed">
          <color indexed="64"/>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7" formatCode=";;;"/>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right style="medium">
          <color indexed="64"/>
        </right>
        <top/>
        <bottom style="dashed">
          <color indexed="64"/>
        </bottom>
        <vertical/>
        <horizontal/>
      </border>
    </dxf>
    <dxf>
      <border outline="0">
        <left style="medium">
          <color indexed="64"/>
        </left>
        <top style="medium">
          <color indexed="64"/>
        </top>
      </border>
    </dxf>
    <dxf>
      <font>
        <b/>
        <i val="0"/>
        <strike val="0"/>
        <condense val="0"/>
        <extend val="0"/>
        <outline val="0"/>
        <shadow val="0"/>
        <u val="none"/>
        <vertAlign val="baseline"/>
        <sz val="14"/>
        <color theme="0"/>
        <name val="Arial"/>
        <family val="2"/>
        <scheme val="none"/>
      </font>
      <numFmt numFmtId="167" formatCode=";;;"/>
      <fill>
        <patternFill patternType="solid">
          <fgColor indexed="64"/>
          <bgColor theme="4" tint="-0.249977111117893"/>
        </patternFill>
      </fill>
      <alignment horizontal="center" vertical="center" textRotation="0" wrapText="0" indent="0" justifyLastLine="0" shrinkToFit="0" readingOrder="2"/>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1"/>
        <color rgb="FF1A326B"/>
        <name val="Tahoma"/>
        <family val="2"/>
        <scheme val="none"/>
      </font>
      <numFmt numFmtId="167" formatCode=";;;"/>
      <fill>
        <patternFill patternType="solid">
          <fgColor indexed="64"/>
          <bgColor theme="0"/>
        </patternFill>
      </fill>
      <alignment horizontal="right" vertical="center" textRotation="0" wrapText="1" indent="0" justifyLastLine="0" shrinkToFit="0" readingOrder="2"/>
      <border diagonalUp="0" diagonalDown="0">
        <left style="dashed">
          <color indexed="64"/>
        </left>
        <right style="medium">
          <color indexed="64"/>
        </right>
        <top style="dashed">
          <color indexed="64"/>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border outline="0">
        <top style="medium">
          <color indexed="64"/>
        </top>
      </border>
    </dxf>
    <dxf>
      <font>
        <b/>
        <i val="0"/>
        <strike val="0"/>
        <condense val="0"/>
        <extend val="0"/>
        <outline val="0"/>
        <shadow val="0"/>
        <u val="none"/>
        <vertAlign val="baseline"/>
        <sz val="14"/>
        <color theme="0"/>
        <name val="Arial"/>
        <family val="2"/>
        <scheme val="none"/>
      </font>
      <numFmt numFmtId="167" formatCode=";;;"/>
      <fill>
        <patternFill patternType="solid">
          <fgColor indexed="64"/>
          <bgColor theme="4" tint="-0.249977111117893"/>
        </patternFill>
      </fill>
      <alignment horizontal="center" vertical="center" textRotation="0" wrapText="0" indent="0" justifyLastLine="0" shrinkToFit="0" readingOrder="2"/>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1"/>
        <color rgb="FF1A326B"/>
        <name val="Tahoma"/>
        <family val="2"/>
        <scheme val="none"/>
      </font>
      <numFmt numFmtId="167" formatCode=";;;"/>
      <fill>
        <patternFill patternType="solid">
          <fgColor indexed="64"/>
          <bgColor theme="0"/>
        </patternFill>
      </fill>
      <alignment horizontal="right" vertical="center" textRotation="0" wrapText="1" indent="0" justifyLastLine="0" shrinkToFit="0" readingOrder="2"/>
      <border diagonalUp="0" diagonalDown="0">
        <left style="dashed">
          <color indexed="64"/>
        </left>
        <right style="medium">
          <color indexed="64"/>
        </right>
        <top style="dashed">
          <color indexed="64"/>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border outline="0">
        <top style="medium">
          <color indexed="64"/>
        </top>
      </border>
    </dxf>
    <dxf>
      <font>
        <b/>
        <i val="0"/>
        <strike val="0"/>
        <condense val="0"/>
        <extend val="0"/>
        <outline val="0"/>
        <shadow val="0"/>
        <u val="none"/>
        <vertAlign val="baseline"/>
        <sz val="14"/>
        <color theme="0"/>
        <name val="Arial"/>
        <family val="2"/>
        <scheme val="none"/>
      </font>
      <numFmt numFmtId="167" formatCode=";;;"/>
      <fill>
        <patternFill patternType="solid">
          <fgColor indexed="64"/>
          <bgColor theme="4" tint="-0.249977111117893"/>
        </patternFill>
      </fill>
      <alignment horizontal="center" vertical="center" textRotation="0" wrapText="0" indent="0" justifyLastLine="0" shrinkToFit="0" readingOrder="2"/>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1"/>
        <color rgb="FF1A326B"/>
        <name val="Tahoma"/>
        <family val="2"/>
        <scheme val="none"/>
      </font>
      <numFmt numFmtId="167" formatCode=";;;"/>
      <fill>
        <patternFill patternType="solid">
          <fgColor indexed="64"/>
          <bgColor theme="0"/>
        </patternFill>
      </fill>
      <alignment horizontal="right" vertical="center" textRotation="0" wrapText="1" indent="0" justifyLastLine="0" shrinkToFit="0" readingOrder="2"/>
      <border diagonalUp="0" diagonalDown="0">
        <left style="dashed">
          <color indexed="64"/>
        </left>
        <right/>
        <top style="dashed">
          <color indexed="64"/>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right style="medium">
          <color indexed="64"/>
        </right>
        <top/>
        <bottom style="dashed">
          <color indexed="64"/>
        </bottom>
        <vertical/>
        <horizontal/>
      </border>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FF0000"/>
        <name val="Arial"/>
        <scheme val="minor"/>
      </font>
      <numFmt numFmtId="14"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4" tint="-0.249977111117893"/>
        <name val="Arial"/>
        <scheme val="none"/>
      </font>
      <fill>
        <patternFill patternType="solid">
          <fgColor indexed="64"/>
          <bgColor theme="0" tint="-4.9989318521683403E-2"/>
        </patternFill>
      </fill>
      <alignment horizontal="right" vertical="center" textRotation="0" wrapText="1" indent="0" justifyLastLine="0" shrinkToFit="0" readingOrder="2"/>
      <border diagonalUp="0" diagonalDown="0">
        <left style="thin">
          <color theme="0"/>
        </left>
        <right style="thin">
          <color theme="0"/>
        </right>
        <top style="thick">
          <color theme="0"/>
        </top>
        <bottom style="thick">
          <color theme="0"/>
        </bottom>
      </border>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general" vertical="center" textRotation="0" wrapText="1" indent="0" justifyLastLine="0" shrinkToFit="0" readingOrder="2"/>
    </dxf>
    <dxf>
      <font>
        <b/>
        <i val="0"/>
        <strike val="0"/>
        <condense val="0"/>
        <extend val="0"/>
        <outline val="0"/>
        <shadow val="0"/>
        <u val="none"/>
        <vertAlign val="baseline"/>
        <sz val="11"/>
        <color rgb="FFFF0000"/>
        <name val="Arial"/>
        <scheme val="minor"/>
      </font>
      <numFmt numFmtId="14"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4" tint="-0.249977111117893"/>
        <name val="Arial"/>
        <scheme val="none"/>
      </font>
      <fill>
        <patternFill patternType="solid">
          <fgColor indexed="64"/>
          <bgColor theme="0" tint="-4.9989318521683403E-2"/>
        </patternFill>
      </fill>
      <alignment horizontal="center" vertical="center" textRotation="0" wrapText="1" indent="0" justifyLastLine="0" shrinkToFit="0" readingOrder="2"/>
    </dxf>
    <dxf>
      <font>
        <b/>
        <i val="0"/>
        <strike val="0"/>
        <condense val="0"/>
        <extend val="0"/>
        <outline val="0"/>
        <shadow val="0"/>
        <u val="none"/>
        <vertAlign val="baseline"/>
        <sz val="11"/>
        <color rgb="FFFF0000"/>
        <name val="Arial"/>
        <scheme val="none"/>
      </font>
      <fill>
        <patternFill patternType="solid">
          <fgColor indexed="64"/>
          <bgColor theme="0" tint="-4.9989318521683403E-2"/>
        </patternFill>
      </fill>
      <alignment horizontal="center" vertical="center" textRotation="0" wrapText="1" indent="0" justifyLastLine="0" shrinkToFit="0" readingOrder="2"/>
    </dxf>
    <dxf>
      <font>
        <b/>
        <i val="0"/>
        <strike val="0"/>
        <condense val="0"/>
        <extend val="0"/>
        <outline val="0"/>
        <shadow val="0"/>
        <u val="none"/>
        <vertAlign val="baseline"/>
        <sz val="11"/>
        <color theme="4" tint="-0.249977111117893"/>
        <name val="Arial"/>
        <scheme val="none"/>
      </font>
      <fill>
        <patternFill patternType="solid">
          <fgColor indexed="64"/>
          <bgColor theme="0" tint="-4.9989318521683403E-2"/>
        </patternFill>
      </fill>
      <alignment horizontal="right" vertical="center" textRotation="0" wrapText="1" indent="0" justifyLastLine="0" shrinkToFit="0" readingOrder="2"/>
    </dxf>
    <dxf>
      <font>
        <b/>
        <i val="0"/>
        <strike val="0"/>
        <condense val="0"/>
        <extend val="0"/>
        <outline val="0"/>
        <shadow val="0"/>
        <u val="none"/>
        <vertAlign val="baseline"/>
        <sz val="11"/>
        <color theme="4" tint="-0.249977111117893"/>
        <name val="Arial"/>
        <scheme val="none"/>
      </font>
      <fill>
        <patternFill patternType="solid">
          <fgColor indexed="64"/>
          <bgColor theme="0" tint="-4.9989318521683403E-2"/>
        </patternFill>
      </fill>
      <alignment horizontal="right" vertical="center" textRotation="0" wrapText="1" indent="0" justifyLastLine="0" shrinkToFit="0" readingOrder="2"/>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general" vertical="center" textRotation="0" wrapText="1" indent="0" justifyLastLine="0" shrinkToFit="0" readingOrder="2"/>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15239</xdr:colOff>
      <xdr:row>0</xdr:row>
      <xdr:rowOff>81098</xdr:rowOff>
    </xdr:from>
    <xdr:to>
      <xdr:col>9</xdr:col>
      <xdr:colOff>1625781</xdr:colOff>
      <xdr:row>3</xdr:row>
      <xdr:rowOff>126819</xdr:rowOff>
    </xdr:to>
    <xdr:pic>
      <xdr:nvPicPr>
        <xdr:cNvPr id="1142" name="תמונה 5" descr="לוגו נגישות">
          <a:extLst>
            <a:ext uri="{FF2B5EF4-FFF2-40B4-BE49-F238E27FC236}">
              <a16:creationId xmlns:a16="http://schemas.microsoft.com/office/drawing/2014/main" id="{9C50EF88-72B0-BEEC-F0B8-730A088104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40692005" y="81098"/>
          <a:ext cx="2957649" cy="8213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2499904</xdr:colOff>
      <xdr:row>1</xdr:row>
      <xdr:rowOff>117022</xdr:rowOff>
    </xdr:from>
    <xdr:to>
      <xdr:col>1</xdr:col>
      <xdr:colOff>2880904</xdr:colOff>
      <xdr:row>2</xdr:row>
      <xdr:rowOff>162742</xdr:rowOff>
    </xdr:to>
    <xdr:pic>
      <xdr:nvPicPr>
        <xdr:cNvPr id="1143" name="תמונה 1">
          <a:extLst>
            <a:ext uri="{FF2B5EF4-FFF2-40B4-BE49-F238E27FC236}">
              <a16:creationId xmlns:a16="http://schemas.microsoft.com/office/drawing/2014/main" id="{F79CEC12-F24B-AAB5-8094-7C7C6B8B409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148648917" y="348343"/>
          <a:ext cx="381000" cy="3178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701040</xdr:colOff>
      <xdr:row>0</xdr:row>
      <xdr:rowOff>137160</xdr:rowOff>
    </xdr:from>
    <xdr:to>
      <xdr:col>5</xdr:col>
      <xdr:colOff>1082040</xdr:colOff>
      <xdr:row>1</xdr:row>
      <xdr:rowOff>114300</xdr:rowOff>
    </xdr:to>
    <xdr:pic>
      <xdr:nvPicPr>
        <xdr:cNvPr id="5142" name="תמונה 1">
          <a:extLst>
            <a:ext uri="{FF2B5EF4-FFF2-40B4-BE49-F238E27FC236}">
              <a16:creationId xmlns:a16="http://schemas.microsoft.com/office/drawing/2014/main" id="{1044E036-F532-8790-7A28-58AE9119F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30420" y="137160"/>
          <a:ext cx="381000" cy="32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1059180</xdr:colOff>
      <xdr:row>0</xdr:row>
      <xdr:rowOff>22860</xdr:rowOff>
    </xdr:from>
    <xdr:to>
      <xdr:col>7</xdr:col>
      <xdr:colOff>175260</xdr:colOff>
      <xdr:row>0</xdr:row>
      <xdr:rowOff>350520</xdr:rowOff>
    </xdr:to>
    <xdr:pic>
      <xdr:nvPicPr>
        <xdr:cNvPr id="3094" name="תמונה 1">
          <a:extLst>
            <a:ext uri="{FF2B5EF4-FFF2-40B4-BE49-F238E27FC236}">
              <a16:creationId xmlns:a16="http://schemas.microsoft.com/office/drawing/2014/main" id="{8CCD900B-C16C-D4B7-2349-CCCF911F62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9095420" y="22860"/>
          <a:ext cx="373380" cy="32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31</xdr:col>
      <xdr:colOff>15240</xdr:colOff>
      <xdr:row>1</xdr:row>
      <xdr:rowOff>121920</xdr:rowOff>
    </xdr:from>
    <xdr:to>
      <xdr:col>35</xdr:col>
      <xdr:colOff>251460</xdr:colOff>
      <xdr:row>4</xdr:row>
      <xdr:rowOff>167640</xdr:rowOff>
    </xdr:to>
    <xdr:pic>
      <xdr:nvPicPr>
        <xdr:cNvPr id="2180" name="תמונה 5">
          <a:extLst>
            <a:ext uri="{FF2B5EF4-FFF2-40B4-BE49-F238E27FC236}">
              <a16:creationId xmlns:a16="http://schemas.microsoft.com/office/drawing/2014/main" id="{DD737509-6085-A95F-4BA1-442C050AF7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942300" y="342900"/>
          <a:ext cx="2918460" cy="982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1009427</xdr:colOff>
      <xdr:row>1</xdr:row>
      <xdr:rowOff>76200</xdr:rowOff>
    </xdr:from>
    <xdr:to>
      <xdr:col>9</xdr:col>
      <xdr:colOff>1877210</xdr:colOff>
      <xdr:row>2</xdr:row>
      <xdr:rowOff>330798</xdr:rowOff>
    </xdr:to>
    <xdr:pic>
      <xdr:nvPicPr>
        <xdr:cNvPr id="2181" name="תמונה 3">
          <a:extLst>
            <a:ext uri="{FF2B5EF4-FFF2-40B4-BE49-F238E27FC236}">
              <a16:creationId xmlns:a16="http://schemas.microsoft.com/office/drawing/2014/main" id="{059AEFDF-BAB3-FFC9-BF10-8BA6249F207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194143967" y="300318"/>
          <a:ext cx="3176195" cy="6131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2225040</xdr:colOff>
      <xdr:row>1</xdr:row>
      <xdr:rowOff>114300</xdr:rowOff>
    </xdr:from>
    <xdr:to>
      <xdr:col>1</xdr:col>
      <xdr:colOff>2606040</xdr:colOff>
      <xdr:row>2</xdr:row>
      <xdr:rowOff>83820</xdr:rowOff>
    </xdr:to>
    <xdr:pic>
      <xdr:nvPicPr>
        <xdr:cNvPr id="2182" name="תמונה 1">
          <a:extLst>
            <a:ext uri="{FF2B5EF4-FFF2-40B4-BE49-F238E27FC236}">
              <a16:creationId xmlns:a16="http://schemas.microsoft.com/office/drawing/2014/main" id="{D02DB72A-D8A5-A160-BF43-FE1485D0F2A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4101760" y="335280"/>
          <a:ext cx="381000" cy="32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647700</xdr:colOff>
      <xdr:row>0</xdr:row>
      <xdr:rowOff>228600</xdr:rowOff>
    </xdr:from>
    <xdr:to>
      <xdr:col>5</xdr:col>
      <xdr:colOff>1028700</xdr:colOff>
      <xdr:row>1</xdr:row>
      <xdr:rowOff>99060</xdr:rowOff>
    </xdr:to>
    <xdr:pic>
      <xdr:nvPicPr>
        <xdr:cNvPr id="6166" name="תמונה 1">
          <a:extLst>
            <a:ext uri="{FF2B5EF4-FFF2-40B4-BE49-F238E27FC236}">
              <a16:creationId xmlns:a16="http://schemas.microsoft.com/office/drawing/2014/main" id="{386BE0E2-1EFB-F0DA-A3DA-7F2ACF85E4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09340" y="228600"/>
          <a:ext cx="38100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11</xdr:col>
      <xdr:colOff>378759</xdr:colOff>
      <xdr:row>0</xdr:row>
      <xdr:rowOff>245633</xdr:rowOff>
    </xdr:from>
    <xdr:to>
      <xdr:col>16</xdr:col>
      <xdr:colOff>614979</xdr:colOff>
      <xdr:row>2</xdr:row>
      <xdr:rowOff>238013</xdr:rowOff>
    </xdr:to>
    <xdr:pic>
      <xdr:nvPicPr>
        <xdr:cNvPr id="4177" name="תמונה 5">
          <a:extLst>
            <a:ext uri="{FF2B5EF4-FFF2-40B4-BE49-F238E27FC236}">
              <a16:creationId xmlns:a16="http://schemas.microsoft.com/office/drawing/2014/main" id="{E5BCB1A8-7107-EC9E-7E10-E5546303A8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87875845" y="245633"/>
          <a:ext cx="2970455" cy="75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1059180</xdr:colOff>
      <xdr:row>0</xdr:row>
      <xdr:rowOff>22860</xdr:rowOff>
    </xdr:from>
    <xdr:to>
      <xdr:col>7</xdr:col>
      <xdr:colOff>30480</xdr:colOff>
      <xdr:row>0</xdr:row>
      <xdr:rowOff>350520</xdr:rowOff>
    </xdr:to>
    <xdr:pic>
      <xdr:nvPicPr>
        <xdr:cNvPr id="4178" name="תמונה 1">
          <a:extLst>
            <a:ext uri="{FF2B5EF4-FFF2-40B4-BE49-F238E27FC236}">
              <a16:creationId xmlns:a16="http://schemas.microsoft.com/office/drawing/2014/main" id="{299BE45E-992F-B74A-3557-FCB08615F02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417240" y="22860"/>
          <a:ext cx="373380" cy="32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78620E3-3FB8-42E0-8B43-64DEF7D87131}" name="TitleRegion1.b6.j17.1" displayName="TitleRegion1.b6.j17.1" ref="B6:J17" totalsRowShown="0" headerRowDxfId="121" dataDxfId="122" tableBorderDxfId="132">
  <autoFilter ref="B6:J17" xr:uid="{0AA0B0E8-E973-4647-AE72-3956D755E57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E7784CB6-2C2A-41F7-B3AE-638D80C5484A}" name="מור פנסיה מקיפה לבני 50 ומטה" dataDxfId="131"/>
    <tableColumn id="2" xr3:uid="{E2FE0349-8FCE-49ED-AC71-8102620E3486}" name="עמודה1" dataDxfId="130"/>
    <tableColumn id="3" xr3:uid="{D3C03162-3C43-4A6A-A794-6844DBD9D05A}" name="עמודה2" dataDxfId="129"/>
    <tableColumn id="4" xr3:uid="{6B747129-D388-42F7-9807-E420AE4BA902}" name="עמודה3" dataDxfId="128"/>
    <tableColumn id="5" xr3:uid="{AD32D685-A6CD-4E56-8965-08DFD939274C}" name="עמודה4" dataDxfId="127"/>
    <tableColumn id="6" xr3:uid="{E71E941E-A066-4A69-A5E2-E73ACCBF0CB6}" name="עמודה5" dataDxfId="126"/>
    <tableColumn id="7" xr3:uid="{4B0833D1-A12A-453A-8B12-A4C2ED2D7936}" name="עמודה6" dataDxfId="125">
      <calculatedColumnFormula>+F7-G7</calculatedColumnFormula>
    </tableColumn>
    <tableColumn id="8" xr3:uid="{8F44DE4D-A0F5-4165-A632-2946EB4B2D55}" name="עמודה7" dataDxfId="124">
      <calculatedColumnFormula>+F7+G7</calculatedColumnFormula>
    </tableColumn>
    <tableColumn id="9" xr3:uid="{15EC89CF-E813-462F-BEA0-9E36D546B8B5}" name="עמודה8" dataDxfId="123"/>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42E9DC2-B1F6-4F73-AB74-4FDBA03190D6}" name="TitleRegion1.b2.k14.1" displayName="TitleRegion1.b2.k14.1" ref="B2:K14" totalsRowShown="0" headerRowDxfId="42" dataDxfId="43" tableBorderDxfId="51">
  <autoFilter ref="B2:K14" xr:uid="{DA728A09-4F6C-496E-A5A2-855E80EF019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3EE8467D-57CD-4504-A7CA-4EDF4E12B3F4}" name="מור פנסיה משלימה פנסיונרים " dataDxfId="50"/>
    <tableColumn id="2" xr3:uid="{945219E5-31C3-49E4-8B6E-215AEF79179C}" name="עמודה1"/>
    <tableColumn id="3" xr3:uid="{39AA3BA0-84F3-4F43-89A1-1E9F820DD8C9}" name="עמודה2" dataDxfId="49"/>
    <tableColumn id="4" xr3:uid="{D8BBFBFB-9873-47F2-9CDE-7D98756B7730}" name="עמודה3" dataDxfId="48"/>
    <tableColumn id="5" xr3:uid="{DFEAC963-5111-40D8-83CB-DDF83EFEF04B}" name="עמודה4"/>
    <tableColumn id="6" xr3:uid="{D9B66971-8D7A-4F87-ACE6-A30F5C31164E}" name="עמודה5" dataDxfId="47"/>
    <tableColumn id="7" xr3:uid="{9D49AB6C-9B30-42D5-8816-624766D002A6}" name="עמודה6" dataDxfId="46"/>
    <tableColumn id="8" xr3:uid="{4C4C1A91-73E0-4321-84AB-80E7A61D5B77}" name="עמודה7" dataDxfId="45"/>
    <tableColumn id="9" xr3:uid="{B64C6824-A800-459D-AFAB-29B62929051A}" name="עמודה8" dataDxfId="44"/>
    <tableColumn id="10" xr3:uid="{57D8DF4F-B078-49AE-9739-41A7FA9E941A}" name="ריק במקור"/>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4ADF98C-D766-473E-B959-81F9AD4EA1E7}" name="TitleRegion1.b5.h17.1" displayName="TitleRegion1.b5.h17.1" ref="B5:H17" totalsRowShown="0" headerRowBorderDxfId="40" tableBorderDxfId="41">
  <autoFilter ref="B5:H17" xr:uid="{492B7774-C079-4581-A156-D85F0423D271}">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488914A5-0C21-4D71-8610-D2AC00D8F545}" name="אפיק השקעה"/>
    <tableColumn id="2" xr3:uid="{6F0608A3-4896-4104-94B4-B2EF1992848A}" name="שיעור החשיפה ליום 31.12.23"/>
    <tableColumn id="3" xr3:uid="{CDB301FB-0BA7-4380-9468-18AECCF0BAC9}" name="_x0009_שיעור חשיפה צפוי לשנת 2024"/>
    <tableColumn id="4" xr3:uid="{556A2C9B-33F1-4D47-9EAB-B8B4EAB982B9}" name="_x0009_טווח סטייה"/>
    <tableColumn id="5" xr3:uid="{297A967D-5DA1-4F0A-A8CB-0E598AB186CF}" name="_x0009_גבולות שיעור החשיפה הצפויה"/>
    <tableColumn id="6" xr3:uid="{622A93AD-BD1C-4CFC-9DA7-89BAD216EA4F}" name="ריק במקור"/>
    <tableColumn id="7" xr3:uid="{2D4C0B5C-6B40-46E4-A821-B82816A5DF2F}" name="_x0009_מדד ייחוס" dataDxfId="39"/>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900E3B6-3E3E-4900-85AF-CE120A473351}" name="TitleRegion1.b20.h32.2" displayName="TitleRegion1.b20.h32.2" ref="B20:H32" totalsRowShown="0" headerRowBorderDxfId="37" tableBorderDxfId="38">
  <autoFilter ref="B20:H32" xr:uid="{13E9A07E-ED6D-4EF0-91DE-7DBC6BD9E343}">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13ECA425-59AC-478D-91F9-F4F99DC28D78}" name="אפיק השקעה"/>
    <tableColumn id="2" xr3:uid="{A40DF380-E802-493A-B75D-FFBF546869B2}" name="שיעור החשיפה ליום 31.12.23"/>
    <tableColumn id="3" xr3:uid="{4DD9D8F7-A592-4902-AAA9-A75C97A3395D}" name="_x0009_שיעור חשיפה צפוי לשנת 2024"/>
    <tableColumn id="4" xr3:uid="{CF206E78-CFB5-492C-AAD2-583A7D574F26}" name="_x0009_טווח סטייה"/>
    <tableColumn id="5" xr3:uid="{234DF7E2-1A12-4A32-884C-D051F723F3CC}" name="_x0009_גבולות שיעור החשיפה הצפויה"/>
    <tableColumn id="6" xr3:uid="{772E4E43-C3CA-4022-A9DC-E3F88C630561}" name="ריק במקור"/>
    <tableColumn id="7" xr3:uid="{D1902824-4D93-4CA1-95EB-7C4D76AC7147}" name="_x0009_מדד ייחוס" dataDxfId="36"/>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AF0321F-E65D-42B7-9ADD-731758C88C8A}" name="TitleRegion1.b35.h47.3" displayName="TitleRegion1.b35.h47.3" ref="B35:H47" totalsRowShown="0" headerRowBorderDxfId="34" tableBorderDxfId="35">
  <autoFilter ref="B35:H47" xr:uid="{2F361455-8B5A-479C-985B-C53CD0EE6B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16A30DF1-4BC6-461E-8E9C-2252C9B0CB07}" name="אפיק השקעה"/>
    <tableColumn id="2" xr3:uid="{63C86F98-95CB-4A15-AA0C-8D3329A52306}" name="שיעור החשיפה ליום 31.12.23"/>
    <tableColumn id="3" xr3:uid="{08D8A292-96D7-4A9F-BC32-B3D230EDF7E4}" name="_x0009_שיעור חשיפה צפוי לשנת 2024"/>
    <tableColumn id="4" xr3:uid="{20E89FF1-8C9D-4EEE-9723-5DE95EFA8BCE}" name="_x0009_טווח סטייה"/>
    <tableColumn id="5" xr3:uid="{47F77AF4-ACB4-477A-A5EE-DDCB6A2F77F7}" name="_x0009_גבולות שיעור החשיפה הצפויה"/>
    <tableColumn id="6" xr3:uid="{DDA0DE77-44E0-4778-B319-9E5A59BE6D6D}" name="ריק במקור"/>
    <tableColumn id="7" xr3:uid="{079EB686-4870-4ADE-A2F7-13859A3BBE9E}" name="_x0009_מדד ייחוס" dataDxfId="33"/>
  </tableColumns>
  <tableStyleInfo showFirstColumn="1"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22080489-48DD-4124-9691-75858F75035A}" name="TitleRegion1.b50.h62.4" displayName="TitleRegion1.b50.h62.4" ref="B50:H62" totalsRowShown="0" headerRowBorderDxfId="31" tableBorderDxfId="32">
  <autoFilter ref="B50:H62" xr:uid="{5EFAE4F1-78C4-4D73-87DF-65F14B01C7FD}">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B6FAF19C-A151-44E0-80AF-8643FDB066DE}" name="אפיק השקעה"/>
    <tableColumn id="2" xr3:uid="{FFA7E9F8-5F42-414E-BC7E-412CF14E4409}" name="שיעור החשיפה ליום 31.12.23"/>
    <tableColumn id="3" xr3:uid="{EB907110-3B55-4CED-BA12-B05F361D302C}" name="_x0009_שיעור חשיפה צפוי לשנת 2024"/>
    <tableColumn id="4" xr3:uid="{E9D0D5AA-B429-4D21-846D-266A04B9B128}" name="_x0009_טווח סטייה"/>
    <tableColumn id="5" xr3:uid="{A0BFDC42-8302-4969-A175-699733F510B2}" name="_x0009_גבולות שיעור החשיפה הצפויה"/>
    <tableColumn id="6" xr3:uid="{F1891964-46F5-4FDD-B6E0-33290F225B3A}" name="ריק במקור"/>
    <tableColumn id="7" xr3:uid="{D53387A5-1EFD-4BF5-8AE2-6E81226A87B0}" name="_x0009_מדד ייחוס" dataDxfId="30"/>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C8D594BA-C6FA-42AD-8965-7B8DC94405EA}" name="TitleRegion1.b65.h77.5" displayName="TitleRegion1.b65.h77.5" ref="B65:H77" totalsRowShown="0" headerRowBorderDxfId="28" tableBorderDxfId="29">
  <autoFilter ref="B65:H77" xr:uid="{E09BE395-8279-4810-9BCB-0D5BE07DCB4A}">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7124BD3B-71E0-4C4F-9A7C-C8ED5B8AA610}" name="אפיק השקעה"/>
    <tableColumn id="2" xr3:uid="{CC01CFF1-9135-4C92-9A86-CC54FC098656}" name="שיעור החשיפה ליום 31.12.23"/>
    <tableColumn id="3" xr3:uid="{9D75BEC5-F054-4F16-B91D-4CCA21FB8475}" name="_x0009_שיעור חשיפה צפוי לשנת 2024"/>
    <tableColumn id="4" xr3:uid="{E169AD36-172A-4DF0-B17E-8AB4225FE44C}" name="_x0009_טווח סטייה"/>
    <tableColumn id="5" xr3:uid="{7A94E149-FB95-4F9D-932F-82D30ECEC41B}" name="_x0009_גבולות שיעור החשיפה הצפויה"/>
    <tableColumn id="6" xr3:uid="{753D5696-74C2-4E4E-89B3-D88C0FF594C2}" name="ריק במקור"/>
    <tableColumn id="7" xr3:uid="{5BD4A8DB-3DB1-429D-9700-DFA58484BB6A}" name="_x0009_מדד ייחוס" dataDxfId="27"/>
  </tableColumns>
  <tableStyleInfo showFirstColumn="1"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F3F5D6DB-C95C-49BC-95F2-78228BF13609}" name="TitleRegion1.b80.h92.6" displayName="TitleRegion1.b80.h92.6" ref="B80:H92" totalsRowShown="0" headerRowBorderDxfId="25" tableBorderDxfId="26">
  <autoFilter ref="B80:H92" xr:uid="{8D23C241-D3A9-4C55-AA93-4FB330D77046}">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FF440A16-E33F-469F-A8E3-BA5517F425E2}" name="אפיק השקעה"/>
    <tableColumn id="2" xr3:uid="{7984B4D3-5619-48F0-8D1E-AB50199CB675}" name="שיעור החשיפה ליום 31.12.23"/>
    <tableColumn id="3" xr3:uid="{3E59F9BC-073B-4AEB-85B4-1022E81AB977}" name="_x0009_שיעור חשיפה צפוי לשנת 2024"/>
    <tableColumn id="4" xr3:uid="{584E3E89-C79E-40A6-8691-9B9761627DAF}" name="_x0009_טווח סטייה"/>
    <tableColumn id="5" xr3:uid="{9A6092FA-18FC-4841-8C64-21326B51831A}" name="_x0009_גבולות שיעור החשיפה הצפויה"/>
    <tableColumn id="6" xr3:uid="{A28DA7A5-BF71-4FD3-9DA5-1E3D375F86EB}" name="ריק במקור"/>
    <tableColumn id="7" xr3:uid="{8F57C198-D4A2-4B47-B9A8-71B4D5FD4D67}" name="_x0009_מדד ייחוס" dataDxfId="24"/>
  </tableColumns>
  <tableStyleInfo showFirstColumn="1"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3D265E92-07A8-4BB8-81B1-61DD76DF2ADC}" name="TitleRegion1.b95.h107.7" displayName="TitleRegion1.b95.h107.7" ref="B95:H107" totalsRowShown="0" headerRowBorderDxfId="22" tableBorderDxfId="23">
  <autoFilter ref="B95:H107" xr:uid="{D5814737-9A39-4E32-BB8E-6AA0626461E3}">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DB26F77-B040-44E7-998A-840E171B9081}" name="אפיק השקעה"/>
    <tableColumn id="2" xr3:uid="{9769C2CF-1C38-4EDA-A625-92E98DB9362C}" name="שיעור החשיפה ליום 31.12.23"/>
    <tableColumn id="3" xr3:uid="{43991CAB-3BB5-483B-BE7E-6E16F0D38238}" name="_x0009_שיעור חשיפה צפוי לשנת 2024"/>
    <tableColumn id="4" xr3:uid="{D5997466-0734-4E9C-A044-B2BE5952BE91}" name="_x0009_טווח סטייה"/>
    <tableColumn id="5" xr3:uid="{E77D4E68-B10C-44DD-A51B-43DCB32E8608}" name="_x0009_גבולות שיעור החשיפה הצפויה"/>
    <tableColumn id="6" xr3:uid="{BA17C605-1629-420D-AC85-9142E2F5E59F}" name="ריק במקור"/>
    <tableColumn id="7" xr3:uid="{6A4C63B2-FEF2-4200-B48A-CD937DEF88A3}" name="_x0009_מדד ייחוס" dataDxfId="21"/>
  </tableColumns>
  <tableStyleInfo showFirstColumn="1"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AF452F67-574B-4A2A-B864-962D9B80EA47}" name="TitleRegion1.b110.h122.8" displayName="TitleRegion1.b110.h122.8" ref="B110:H122" totalsRowShown="0" headerRowBorderDxfId="19" tableBorderDxfId="20">
  <autoFilter ref="B110:H122" xr:uid="{423CA466-61D5-4C96-BDB2-7B210B14A15F}">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F98ECF69-CABE-4D2A-909C-18E0155509FF}" name="אפיק השקעה"/>
    <tableColumn id="2" xr3:uid="{21B36F3B-D0A5-494E-BC65-80F1F78B1336}" name="שיעור החשיפה ליום 31.12.23"/>
    <tableColumn id="3" xr3:uid="{66F9D3C0-B9EC-4A87-BC82-2D723F9C27A3}" name="_x0009_שיעור חשיפה צפוי לשנת 2024"/>
    <tableColumn id="4" xr3:uid="{B9AE0519-E09F-45EC-BA00-3F8C9EC4799A}" name="_x0009_טווח סטייה"/>
    <tableColumn id="5" xr3:uid="{334B0897-6600-46B1-A7DF-638E1B036AB4}" name="_x0009_גבולות שיעור החשיפה הצפויה"/>
    <tableColumn id="6" xr3:uid="{F9D4A99E-9CC5-4B54-AB11-C8518416F82F}" name="ריק במקור"/>
    <tableColumn id="7" xr3:uid="{26685839-0DC2-4D46-BD58-C403829E7ED7}" name="_x0009_מדד ייחוס" dataDxfId="18"/>
  </tableColumns>
  <tableStyleInfo showFirstColumn="1"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7CE10959-03D6-433D-9EE7-E8E05B5F414C}" name="TitleRegion1.b125.h136.9" displayName="TitleRegion1.b125.h136.9" ref="B125:H136" totalsRowShown="0" headerRowBorderDxfId="16" tableBorderDxfId="17">
  <autoFilter ref="B125:H136" xr:uid="{30C674FD-DC98-4D27-8111-976C19474D09}">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66FFE54D-3DF9-45E2-B737-A35F92A642BD}" name="אפיק השקעה"/>
    <tableColumn id="2" xr3:uid="{2888D022-10C5-4648-9918-2B4760E44981}" name="שיעור החשיפה ליום 31.12.23"/>
    <tableColumn id="3" xr3:uid="{0D97BECF-5658-46F4-BCED-C2AFE1754A22}" name="_x0009_שיעור חשיפה צפוי לשנת 2024"/>
    <tableColumn id="4" xr3:uid="{DEE9CC28-D861-4CDB-AEBB-E47C2223C11D}" name="_x0009_טווח סטייה"/>
    <tableColumn id="5" xr3:uid="{89203DD5-50FC-453A-8E3D-A9FC9BD10325}" name="_x0009_גבולות שיעור החשיפה הצפויה"/>
    <tableColumn id="6" xr3:uid="{A1EB2BB9-7413-4696-B900-39DE9577ABD4}" name="ריק במקור"/>
    <tableColumn id="7" xr3:uid="{143EA9A0-D343-4563-839D-D5D21E9930FD}" name="_x0009_מדד ייחוס" dataDxfId="15"/>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BF3B2C7-4517-4179-934B-DCF320DBC6F3}" name="TitleRegion1.b21.j34.2" displayName="TitleRegion1.b21.j34.2" ref="B21:J34" totalsRowShown="0" headerRowDxfId="110" dataDxfId="111" tableBorderDxfId="120">
  <autoFilter ref="B21:J34" xr:uid="{56423C82-5D34-4420-AB4E-041A69D999E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4DD5674E-A59C-41BE-9AAC-A03DEC370F79}" name="מור פנסיה מקיפה לבני 50 עד 60" dataDxfId="119"/>
    <tableColumn id="2" xr3:uid="{F99CC0F3-86F6-41F5-8706-715A0BCA7CDB}" name="ריק במקור" dataDxfId="118"/>
    <tableColumn id="3" xr3:uid="{8B9CF325-E03D-43DD-A992-D09EB8598E4C}" name="ריק במקור2" dataDxfId="117"/>
    <tableColumn id="4" xr3:uid="{DE7D277C-CCE4-4F95-848C-82DF37205E95}" name="ריק במקור3"/>
    <tableColumn id="5" xr3:uid="{B171B158-9202-4C44-B015-EA19E987959A}" name="ריק במקור4" dataDxfId="116"/>
    <tableColumn id="6" xr3:uid="{8AD1EAD6-5E26-417E-89D9-99927CDA290A}" name="ריק במקור5" dataDxfId="115"/>
    <tableColumn id="7" xr3:uid="{FB6DA78C-983F-42F8-8E75-191002BAD9B9}" name="ריק במקור6" dataDxfId="114"/>
    <tableColumn id="8" xr3:uid="{092B820D-D78C-4804-831D-629CA285FEA7}" name="ריק במקור7" dataDxfId="113"/>
    <tableColumn id="9" xr3:uid="{77600BE4-7FEF-47E4-B781-29D1192D26A0}" name="ריק במקור8" dataDxfId="112"/>
  </tableColumns>
  <tableStyleInfo showFirstColumn="1"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1D8E6D9-2802-47FF-B160-496448B1BD6C}" name="TitleRegion1.b139.h150.10" displayName="TitleRegion1.b139.h150.10" ref="B139:H150" totalsRowShown="0" headerRowBorderDxfId="13" tableBorderDxfId="14">
  <autoFilter ref="B139:H150" xr:uid="{57FDAD96-4D09-41C0-9B61-4A6293379566}">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E2790F3F-8AC2-4C49-BA9C-6A3F848D9A90}" name="אפיק השקעה"/>
    <tableColumn id="2" xr3:uid="{9C98B5D8-EA58-4453-A760-016E86BC1039}" name="שיעור החשיפה ליום 31.12.23"/>
    <tableColumn id="3" xr3:uid="{839DE51B-1D5F-4AB4-8CCF-27AD7A8FF1B9}" name="_x0009_שיעור חשיפה צפוי לשנת 2024"/>
    <tableColumn id="4" xr3:uid="{848655D7-5336-46A3-A817-E162633046DF}" name="_x0009_טווח סטייה"/>
    <tableColumn id="5" xr3:uid="{AD67E89F-33F0-459F-81DE-7E9E05521E2F}" name="_x0009_גבולות שיעור החשיפה הצפויה"/>
    <tableColumn id="6" xr3:uid="{1C2DC202-731D-4E6F-95D7-E9809997C38B}" name="ריק במקור"/>
    <tableColumn id="7" xr3:uid="{1041379D-B275-4AC4-9BA8-78CEF2A1F768}" name="_x0009_מדד ייחוס" dataDxfId="12"/>
  </tableColumns>
  <tableStyleInfo showFirstColumn="1"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A740D5D-E4BD-4808-B9CD-75977A35894F}" name="TitleRegion1.b153.h164.11" displayName="TitleRegion1.b153.h164.11" ref="B153:H164" totalsRowShown="0" headerRowBorderDxfId="10" tableBorderDxfId="11">
  <autoFilter ref="B153:H164" xr:uid="{89823375-48B8-4B50-AFE9-A8BDF01BCF56}">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3323FBCE-06F5-4391-8DD7-473D8596BFCC}" name="אפיק השקעה"/>
    <tableColumn id="2" xr3:uid="{B2C4907F-91B3-4F9F-B3D8-4123E539685B}" name="שיעור החשיפה ליום 31.12.23"/>
    <tableColumn id="3" xr3:uid="{CBEC89E4-9093-4C8D-A3DB-D5196BDD03A8}" name="_x0009_שיעור חשיפה צפוי לשנת 2024"/>
    <tableColumn id="4" xr3:uid="{89A212B8-63BF-4759-A978-3EB0382A64D5}" name="_x0009_טווח סטייה"/>
    <tableColumn id="5" xr3:uid="{F6C9D476-6F20-4230-9485-7025DCB1E7F0}" name="_x0009_גבולות שיעור החשיפה הצפויה"/>
    <tableColumn id="6" xr3:uid="{A65374E7-998B-41DE-89E4-F698B7C391CC}" name="ריק במקור"/>
    <tableColumn id="7" xr3:uid="{5F1940D7-8070-4CEB-9DB9-E936980F5700}" name="_x0009_מדד ייחוס" dataDxfId="9"/>
  </tableColumns>
  <tableStyleInfo showFirstColumn="1"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F070E4F8-EE97-4E9B-B6C0-CAC7978500BB}" name="TitleRegion1.b167.h178.12" displayName="TitleRegion1.b167.h178.12" ref="B167:H178" totalsRowShown="0" headerRowBorderDxfId="7" tableBorderDxfId="8">
  <autoFilter ref="B167:H178" xr:uid="{875C664B-0EB7-4EA9-853D-481B274EE74C}">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CE8049D6-D0F7-4828-8DB7-F1C3D00028E8}" name="אפיק השקעה"/>
    <tableColumn id="2" xr3:uid="{1AD32F41-A741-4CED-9F93-198741BA1F8B}" name="שיעור החשיפה ליום 31.12.23"/>
    <tableColumn id="3" xr3:uid="{6216F8A1-E423-49EF-92DD-2AFBC1F92F3C}" name="_x0009_שיעור חשיפה צפוי לשנת 2024"/>
    <tableColumn id="4" xr3:uid="{90296C9E-F471-43A2-9CD8-0DE2B4BAC9D9}" name="_x0009_טווח סטייה"/>
    <tableColumn id="5" xr3:uid="{17E1ADA4-6126-4AE8-94F4-279DDBB5927C}" name="_x0009_גבולות שיעור החשיפה הצפויה"/>
    <tableColumn id="6" xr3:uid="{75B72909-54B6-41E3-BA30-62CAF33A6C3F}" name="ריק במקור"/>
    <tableColumn id="7" xr3:uid="{8085E4E2-4575-4F37-9FF4-C67A66665FB2}" name="_x0009_מדד ייחוס" dataDxfId="6"/>
  </tableColumns>
  <tableStyleInfo showFirstColumn="1"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F8A32373-B439-4749-BABB-B414F19E0CCD}" name="TitleRegion1.b181.h192.13" displayName="TitleRegion1.b181.h192.13" ref="B181:H192" totalsRowShown="0" headerRowBorderDxfId="4" tableBorderDxfId="5">
  <autoFilter ref="B181:H192" xr:uid="{92706A7C-6649-4E4E-A64A-E219D059A638}">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F7CDB9FD-4FD0-470A-9C0E-AEC51309DDA4}" name="אפיק השקעה"/>
    <tableColumn id="2" xr3:uid="{D685564E-17A6-45B5-A5B9-62CDBF2677C6}" name="שיעור החשיפה ליום 31.12.23"/>
    <tableColumn id="3" xr3:uid="{0FB5C09A-DDEA-4BC8-86A1-B237B4A3983C}" name="_x0009_שיעור חשיפה צפוי לשנת 2024"/>
    <tableColumn id="4" xr3:uid="{6CBE7E66-2127-449A-B69C-14F5843A86D7}" name="_x0009_טווח סטייה"/>
    <tableColumn id="5" xr3:uid="{C2CC490C-E99F-403E-B07F-97C3B0B4488E}" name="_x0009_גבולות שיעור החשיפה הצפויה"/>
    <tableColumn id="6" xr3:uid="{7DE2340B-056E-4CF8-B359-E7A64EA2D729}" name="ריק במקור"/>
    <tableColumn id="7" xr3:uid="{39EE3C28-412D-47BC-8E13-8F8824A4985D}" name="_x0009_מדד ייחוס" dataDxfId="3"/>
  </tableColumns>
  <tableStyleInfo showFirstColumn="1"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9ED0B1BA-06FB-4A20-9B4E-6F2A2DA3A4A0}" name="TitleRegion1.b195.h206.14" displayName="TitleRegion1.b195.h206.14" ref="B195:H206" totalsRowShown="0" headerRowBorderDxfId="1" tableBorderDxfId="2">
  <autoFilter ref="B195:H206" xr:uid="{DDA5D35A-D6BA-44B7-A713-5AAF693B0D2C}">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D4CAA30F-2BCB-4126-9655-1ACB0BE46E65}" name="אפיק השקעה"/>
    <tableColumn id="2" xr3:uid="{F7489DEC-7FC0-46CA-BE2D-346D2AE15A03}" name="שיעור החשיפה ליום 31.12.23"/>
    <tableColumn id="3" xr3:uid="{33924502-629E-44BA-8D1D-EA119A2A3EBB}" name="_x0009_שיעור חשיפה צפוי לשנת 2024"/>
    <tableColumn id="4" xr3:uid="{51EDF2C3-F463-43C5-A138-913133E96CCF}" name="_x0009_טווח סטייה"/>
    <tableColumn id="5" xr3:uid="{EED0F24A-AA47-499D-BCF6-CA164463550A}" name="_x0009_גבולות שיעור החשיפה הצפויה"/>
    <tableColumn id="6" xr3:uid="{446FED84-7501-45FD-8740-B5F8006AD5C8}" name="ריק במקור"/>
    <tableColumn id="7" xr3:uid="{673C633D-EF1D-4D4E-A139-6B82370B87F4}" name="_x0009_מדד ייחוס" dataDxfId="0"/>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54F92FC-6108-40FD-A107-5219F90553F5}" name="TitleRegion1.b36.j49.3" displayName="TitleRegion1.b36.j49.3" ref="B36:J49" totalsRowShown="0" headerRowDxfId="98" dataDxfId="99" tableBorderDxfId="109">
  <autoFilter ref="B36:J49" xr:uid="{31B145CB-2520-4C89-B64D-678263BDFCA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57726E15-7D8F-45F2-8FCA-FFBBD9AC0B93}" name="מור פנסיה מקיפה לבני 60 ומעלה" dataDxfId="108"/>
    <tableColumn id="2" xr3:uid="{F36C1B39-FBD8-4DF9-BC50-2B0E298257A3}" name="ריק במקור" dataDxfId="107"/>
    <tableColumn id="3" xr3:uid="{541E0C21-8A87-48B5-B34E-E6B1FE78F8FD}" name="ריק במקור2" dataDxfId="106"/>
    <tableColumn id="4" xr3:uid="{40A1C0C5-306B-4236-AD73-61498314B9FA}" name="ריק במקור3" dataDxfId="105"/>
    <tableColumn id="5" xr3:uid="{6A52567E-B301-4732-9097-BA86572DA711}" name="ריק במקור4" dataDxfId="104"/>
    <tableColumn id="6" xr3:uid="{832AF9A3-F200-4F44-8EA5-B05858A18DCA}" name="ריק במקור5" dataDxfId="103"/>
    <tableColumn id="7" xr3:uid="{8A3ADFD9-4336-4BFA-9C4C-6610AFC6124B}" name="ריק במקור6" dataDxfId="102"/>
    <tableColumn id="8" xr3:uid="{FD28BC90-D3EF-4C32-9352-66115F913475}" name="ריק במקור7" dataDxfId="101"/>
    <tableColumn id="9" xr3:uid="{B6E82738-54DE-4F92-81D7-326974810AE9}" name="ריק במקור8" dataDxfId="100"/>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itleRegion1.b2.f22.1" displayName="TitleRegion1.b2.f22.1" ref="B2:F22" totalsRowShown="0" headerRowDxfId="141" headerRowCellStyle="Normal 5 2 2 2">
  <autoFilter ref="B2:F22" xr:uid="{00000000-0009-0000-0100-000002000000}">
    <filterColumn colId="0" hiddenButton="1"/>
    <filterColumn colId="1" hiddenButton="1"/>
    <filterColumn colId="2" hiddenButton="1"/>
    <filterColumn colId="3" hiddenButton="1"/>
    <filterColumn colId="4" hiddenButton="1"/>
  </autoFilter>
  <tableColumns count="5">
    <tableColumn id="1" xr3:uid="{00000000-0010-0000-0100-000001000000}" name="עמודה1" dataDxfId="140" dataCellStyle="Normal 5 2 2 2"/>
    <tableColumn id="2" xr3:uid="{00000000-0010-0000-0100-000002000000}" name="מסלולים מתמחים - פנסיה מקיפה" dataDxfId="139" dataCellStyle="Normal 5 2 2 2"/>
    <tableColumn id="3" xr3:uid="{00000000-0010-0000-0100-000003000000}" name="עמודה2" dataDxfId="138" dataCellStyle="Normal 5 2 2 2"/>
    <tableColumn id="4" xr3:uid="{00000000-0010-0000-0100-000004000000}" name="עמודה3" dataDxfId="137" dataCellStyle="Normal 5 2 2 2"/>
    <tableColumn id="5" xr3:uid="{00000000-0010-0000-0100-000005000000}" name="עמודה4" dataDxfId="136" dataCellStyle="Normal 5 2"/>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536F13E-5625-4BE0-81E4-09F58C5DAB03}" name="TitleRegion1.b2.k13.1" displayName="TitleRegion1.b2.k13.1" ref="B2:K13" totalsRowShown="0" headerRowDxfId="85" dataDxfId="86" tableBorderDxfId="97">
  <autoFilter ref="B2:K13" xr:uid="{7BEFF7B0-C692-42E2-91D7-05D840A772D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19197856-9F51-4353-B477-D97865E4B055}" name="מור פנסיה מקיפה פנסיונרים " dataDxfId="96"/>
    <tableColumn id="2" xr3:uid="{EED90D48-E1C1-40EC-8F2F-C78E5F376F42}" name="עמודה1" dataDxfId="95"/>
    <tableColumn id="3" xr3:uid="{BAE889BE-AD10-455D-B1BF-BEB7CF744286}" name="עמודה2" dataDxfId="94"/>
    <tableColumn id="4" xr3:uid="{21779ADD-7F4B-425F-BC3E-DF832B03A9D7}" name="עמודה3" dataDxfId="93"/>
    <tableColumn id="5" xr3:uid="{F6565B21-0265-4810-8F6A-EB0C0FF034FD}" name="עמודה4" dataDxfId="92"/>
    <tableColumn id="6" xr3:uid="{1E3D3D8F-7DF1-4758-9C0A-B2CE229102AC}" name="עמודה5" dataDxfId="91"/>
    <tableColumn id="7" xr3:uid="{C571E241-4597-45E4-8294-A4593C830080}" name="עמודה6" dataDxfId="90"/>
    <tableColumn id="8" xr3:uid="{CEDF01E9-BB7F-4FB4-9C65-15191C0A0626}" name="עמודה7" dataDxfId="89"/>
    <tableColumn id="9" xr3:uid="{EF6A040B-E987-410B-9FAB-A4F0FEB59196}" name="עמודה8" dataDxfId="88"/>
    <tableColumn id="10" xr3:uid="{CAAC3170-1B4F-4C80-8969-FD0A59AECB46}" name="ריק במקור" dataDxfId="87"/>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EC8EE2D-2E4A-47D1-989F-06931ED6DD76}" name="TitleRegion1.b6.j18.1" displayName="TitleRegion1.b6.j18.1" ref="B6:J18" totalsRowShown="0" headerRowDxfId="74" dataDxfId="75" tableBorderDxfId="84">
  <autoFilter ref="B6:J18" xr:uid="{AC51FEC1-5170-478B-837E-A9DD329AEBF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3A0517D0-21BC-4172-8A13-EDDC3614A224}" name="מור פנסיה משלימה לבני 50 ומטה" dataDxfId="83"/>
    <tableColumn id="2" xr3:uid="{B78ACD9D-2D33-4B58-83DE-C57BA2D9E8FD}" name="עמודה1" dataDxfId="82"/>
    <tableColumn id="3" xr3:uid="{EBA92DF5-B2B3-4284-B9F8-18C103317610}" name="עמודה2" dataDxfId="81"/>
    <tableColumn id="4" xr3:uid="{AB10B513-74FE-41B5-9B3C-0752A3978671}" name="עמודה3" dataDxfId="80"/>
    <tableColumn id="5" xr3:uid="{7F80653A-70D0-443C-A326-362C9CD432DE}" name="עמודה4" dataDxfId="79"/>
    <tableColumn id="6" xr3:uid="{940C1333-C60A-4476-BC09-DEF7734728D1}" name="עמודה5" dataDxfId="78"/>
    <tableColumn id="7" xr3:uid="{6C94949A-CA2F-4718-8BA2-DF5F0D61B780}" name="עמודה6" dataDxfId="77"/>
    <tableColumn id="8" xr3:uid="{0BD9B457-6D0C-40C4-988B-808F1CCF8332}" name="עמודה7" dataDxfId="76"/>
    <tableColumn id="9" xr3:uid="{11FBC054-9E78-4198-B840-2BB0B8C67153}" name="עמודה8"/>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6929936-432E-448B-A30A-2FA87221775F}" name="TitleRegion1.b20.j32.2" displayName="TitleRegion1.b20.j32.2" ref="B20:J32" totalsRowShown="0" headerRowDxfId="63" dataDxfId="64" tableBorderDxfId="73">
  <autoFilter ref="B20:J32" xr:uid="{28F1C5E1-AADA-4791-9D14-630E5A59DFE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81C8361E-7088-4D36-A530-A297F585ACCB}" name="מור פנסיה משלימה לבני 50 עד 60" dataDxfId="72"/>
    <tableColumn id="2" xr3:uid="{7033A7AA-9820-450C-87F8-A79ACB49F164}" name="ריק במקור" dataDxfId="71"/>
    <tableColumn id="3" xr3:uid="{60B9ED1C-D05C-4251-98C7-BD4568C343C4}" name="ריק במקור2" dataDxfId="70"/>
    <tableColumn id="4" xr3:uid="{3BE3A6F2-0A28-4693-A4A5-D314B9BFA40A}" name="ריק במקור3" dataDxfId="69"/>
    <tableColumn id="5" xr3:uid="{BED6FC69-882A-4491-8513-756C1029AD33}" name="ריק במקור4" dataDxfId="68"/>
    <tableColumn id="6" xr3:uid="{66B5DC96-6C64-4A3A-BF4A-93616C6D532E}" name="ריק במקור5" dataDxfId="67"/>
    <tableColumn id="7" xr3:uid="{E178B4CC-C9F5-4ED1-B66A-EB7473B33078}" name="ריק במקור6" dataDxfId="66"/>
    <tableColumn id="8" xr3:uid="{377C6864-E5E7-4E2F-96F2-2BFF60F7A413}" name="ריק במקור7" dataDxfId="65"/>
    <tableColumn id="9" xr3:uid="{8D4771F4-A67D-4D2D-BDE4-96424CC6C067}" name="ריק במקור8"/>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7CDF495-72F9-424C-9465-F43026EEC095}" name="TitleRegion1.b34.j46.3" displayName="TitleRegion1.b34.j46.3" ref="B34:J46" totalsRowShown="0" headerRowDxfId="52" dataDxfId="53" tableBorderDxfId="62">
  <autoFilter ref="B34:J46" xr:uid="{775B06DF-7901-4FF4-B1C4-837E293730F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B4E924E-BE9B-4D1A-8615-29911A55DA83}" name="מור פנסיה משלימה לבני 60 ומעלה" dataDxfId="61"/>
    <tableColumn id="2" xr3:uid="{4B13907E-9B7F-459C-87F7-91C8D76EAB77}" name="ריק במקור" dataDxfId="60"/>
    <tableColumn id="3" xr3:uid="{AAE08F47-F2F1-43F1-96BB-2E32A1AB7DCA}" name="ריק במקור2" dataDxfId="59"/>
    <tableColumn id="4" xr3:uid="{36F1145A-ECD8-4411-9F71-1F41330C05F1}" name="ריק במקור3" dataDxfId="58"/>
    <tableColumn id="5" xr3:uid="{E919B9D2-FAFC-41FB-9DED-A68C83D9C3D4}" name="ריק במקור4" dataDxfId="57"/>
    <tableColumn id="6" xr3:uid="{396CF85F-D014-4DA8-A76D-C4307CA7E05A}" name="ריק במקור5" dataDxfId="56"/>
    <tableColumn id="7" xr3:uid="{DEEF78E1-66E0-4712-961B-AE2E5AC5F58F}" name="ריק במקור6" dataDxfId="55"/>
    <tableColumn id="8" xr3:uid="{6CFD4CC0-9E77-47E6-A719-0B8BCD5CD485}" name="ריק במקור7" dataDxfId="54"/>
    <tableColumn id="9" xr3:uid="{A1713AA9-D603-4103-AE27-CF48676DF9B3}" name="ריק במקור8"/>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itleRegion1.b2.f22.1" displayName="TitleRegion1.b2.f22.1_1" ref="B2:F22" totalsRowShown="0" headerRowDxfId="135" headerRowCellStyle="Normal 5 2 2 2">
  <autoFilter ref="B2:F22" xr:uid="{00000000-0009-0000-0100-000005000000}">
    <filterColumn colId="0" hiddenButton="1"/>
    <filterColumn colId="1" hiddenButton="1"/>
    <filterColumn colId="2" hiddenButton="1"/>
    <filterColumn colId="3" hiddenButton="1"/>
    <filterColumn colId="4" hiddenButton="1"/>
  </autoFilter>
  <tableColumns count="5">
    <tableColumn id="1" xr3:uid="{00000000-0010-0000-0400-000001000000}" name="עמודה1"/>
    <tableColumn id="2" xr3:uid="{00000000-0010-0000-0400-000002000000}" name="מסלולים מתמחים - פנסיה משלימה" dataDxfId="134" dataCellStyle="Normal 5 2 2 2"/>
    <tableColumn id="3" xr3:uid="{00000000-0010-0000-0400-000003000000}" name="עמודה2"/>
    <tableColumn id="4" xr3:uid="{00000000-0010-0000-0400-000004000000}" name="עמודה3"/>
    <tableColumn id="5" xr3:uid="{00000000-0010-0000-0400-000005000000}" name="עמודה4" dataDxfId="133" dataCellStyle="Normal 5 2"/>
  </tableColumns>
  <tableStyleInfo showFirstColumn="1"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3.xml"/><Relationship Id="rId4" Type="http://schemas.openxmlformats.org/officeDocument/2006/relationships/table" Target="../tables/table2.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4.xml"/><Relationship Id="rId1" Type="http://schemas.openxmlformats.org/officeDocument/2006/relationships/printerSettings" Target="../printerSettings/printerSettings10.bin"/><Relationship Id="rId5" Type="http://schemas.openxmlformats.org/officeDocument/2006/relationships/table" Target="../tables/table8.xml"/><Relationship Id="rId4" Type="http://schemas.openxmlformats.org/officeDocument/2006/relationships/table" Target="../tables/table7.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table" Target="../tables/table18.xml"/><Relationship Id="rId13" Type="http://schemas.openxmlformats.org/officeDocument/2006/relationships/table" Target="../tables/table23.xml"/><Relationship Id="rId3" Type="http://schemas.openxmlformats.org/officeDocument/2006/relationships/table" Target="../tables/table13.xml"/><Relationship Id="rId7" Type="http://schemas.openxmlformats.org/officeDocument/2006/relationships/table" Target="../tables/table17.xml"/><Relationship Id="rId12" Type="http://schemas.openxmlformats.org/officeDocument/2006/relationships/table" Target="../tables/table22.xml"/><Relationship Id="rId2" Type="http://schemas.openxmlformats.org/officeDocument/2006/relationships/table" Target="../tables/table12.xml"/><Relationship Id="rId1" Type="http://schemas.openxmlformats.org/officeDocument/2006/relationships/table" Target="../tables/table11.xml"/><Relationship Id="rId6" Type="http://schemas.openxmlformats.org/officeDocument/2006/relationships/table" Target="../tables/table16.xml"/><Relationship Id="rId11" Type="http://schemas.openxmlformats.org/officeDocument/2006/relationships/table" Target="../tables/table21.xml"/><Relationship Id="rId5" Type="http://schemas.openxmlformats.org/officeDocument/2006/relationships/table" Target="../tables/table15.xml"/><Relationship Id="rId10" Type="http://schemas.openxmlformats.org/officeDocument/2006/relationships/table" Target="../tables/table20.xml"/><Relationship Id="rId4" Type="http://schemas.openxmlformats.org/officeDocument/2006/relationships/table" Target="../tables/table14.xml"/><Relationship Id="rId9" Type="http://schemas.openxmlformats.org/officeDocument/2006/relationships/table" Target="../tables/table19.xml"/><Relationship Id="rId14" Type="http://schemas.openxmlformats.org/officeDocument/2006/relationships/table" Target="../tables/table2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Z10004"/>
  <sheetViews>
    <sheetView showGridLines="0" rightToLeft="1" tabSelected="1" topLeftCell="B1" zoomScale="70" zoomScaleNormal="70" zoomScaleSheetLayoutView="100" workbookViewId="0">
      <selection activeCell="L1" sqref="L1:XFD1048576"/>
    </sheetView>
  </sheetViews>
  <sheetFormatPr defaultColWidth="0" defaultRowHeight="14.25" zeroHeight="1" x14ac:dyDescent="0.2"/>
  <cols>
    <col min="1" max="1" width="10.75" bestFit="1" customWidth="1"/>
    <col min="2" max="2" width="38.125" customWidth="1"/>
    <col min="3" max="4" width="12.125" hidden="1" customWidth="1"/>
    <col min="5" max="6" width="14.875" customWidth="1"/>
    <col min="7" max="9" width="17.625" customWidth="1"/>
    <col min="10" max="10" width="29" customWidth="1"/>
    <col min="11" max="11" width="9" customWidth="1"/>
    <col min="12" max="12" width="9" hidden="1"/>
    <col min="53" max="16384" width="9" hidden="1"/>
  </cols>
  <sheetData>
    <row r="1" spans="1:10" ht="18" x14ac:dyDescent="0.2">
      <c r="D1" s="99"/>
      <c r="E1" s="92"/>
      <c r="F1" s="92"/>
      <c r="G1" s="92"/>
      <c r="H1" s="92"/>
    </row>
    <row r="2" spans="1:10" ht="21.75" customHeight="1" x14ac:dyDescent="0.2">
      <c r="A2" s="289" t="s">
        <v>168</v>
      </c>
      <c r="B2" s="289"/>
      <c r="C2" s="289"/>
      <c r="D2" s="289"/>
      <c r="E2" s="289"/>
      <c r="F2" s="289"/>
      <c r="G2" s="289"/>
      <c r="H2" s="289"/>
    </row>
    <row r="3" spans="1:10" ht="21.75" customHeight="1" x14ac:dyDescent="0.2">
      <c r="A3" s="289"/>
      <c r="B3" s="289"/>
      <c r="C3" s="289"/>
      <c r="D3" s="289"/>
      <c r="E3" s="289"/>
      <c r="F3" s="289"/>
      <c r="G3" s="289"/>
      <c r="H3" s="289"/>
    </row>
    <row r="4" spans="1:10" ht="18" x14ac:dyDescent="0.2">
      <c r="D4" s="99"/>
      <c r="E4" s="92"/>
      <c r="F4" s="92"/>
      <c r="G4" s="92"/>
      <c r="H4" s="92"/>
    </row>
    <row r="5" spans="1:10" ht="18" x14ac:dyDescent="0.2">
      <c r="D5" s="215"/>
      <c r="E5" s="216"/>
      <c r="F5" s="216"/>
      <c r="G5" s="216"/>
      <c r="H5" s="216"/>
    </row>
    <row r="6" spans="1:10" ht="18.75" thickBot="1" x14ac:dyDescent="0.25">
      <c r="B6" s="309" t="s">
        <v>120</v>
      </c>
      <c r="C6" s="309" t="s">
        <v>159</v>
      </c>
      <c r="D6" s="309" t="s">
        <v>160</v>
      </c>
      <c r="E6" s="310" t="s">
        <v>161</v>
      </c>
      <c r="F6" s="310" t="s">
        <v>162</v>
      </c>
      <c r="G6" s="310" t="s">
        <v>163</v>
      </c>
      <c r="H6" s="310" t="s">
        <v>164</v>
      </c>
      <c r="I6" s="310" t="s">
        <v>165</v>
      </c>
      <c r="J6" s="310" t="s">
        <v>166</v>
      </c>
    </row>
    <row r="7" spans="1:10" ht="57.75" thickBot="1" x14ac:dyDescent="0.25">
      <c r="B7" s="300" t="s">
        <v>0</v>
      </c>
      <c r="C7" s="237" t="s">
        <v>142</v>
      </c>
      <c r="D7" s="237" t="s">
        <v>155</v>
      </c>
      <c r="E7" s="237" t="s">
        <v>213</v>
      </c>
      <c r="F7" s="237" t="s">
        <v>169</v>
      </c>
      <c r="G7" s="237" t="s">
        <v>53</v>
      </c>
      <c r="H7" s="238" t="s">
        <v>11</v>
      </c>
      <c r="I7" s="239" t="s">
        <v>167</v>
      </c>
      <c r="J7" s="238" t="s">
        <v>97</v>
      </c>
    </row>
    <row r="8" spans="1:10" ht="57" x14ac:dyDescent="0.2">
      <c r="B8" s="301" t="s">
        <v>39</v>
      </c>
      <c r="C8" s="241">
        <v>0.53</v>
      </c>
      <c r="D8" s="241">
        <v>0.50090000000000001</v>
      </c>
      <c r="E8" s="275">
        <v>0.51339999999999997</v>
      </c>
      <c r="F8" s="241">
        <v>0.53</v>
      </c>
      <c r="G8" s="241">
        <v>0.06</v>
      </c>
      <c r="H8" s="241">
        <f>+F8-G8</f>
        <v>0.47000000000000003</v>
      </c>
      <c r="I8" s="241">
        <f>+F8+G8</f>
        <v>0.59000000000000008</v>
      </c>
      <c r="J8" s="304" t="s">
        <v>171</v>
      </c>
    </row>
    <row r="9" spans="1:10" ht="28.5" x14ac:dyDescent="0.2">
      <c r="B9" s="302" t="s">
        <v>54</v>
      </c>
      <c r="C9" s="152">
        <v>0.06</v>
      </c>
      <c r="D9" s="152">
        <v>0.1026</v>
      </c>
      <c r="E9" s="272">
        <v>9.2299999999999993E-2</v>
      </c>
      <c r="F9" s="152">
        <v>0.06</v>
      </c>
      <c r="G9" s="152">
        <v>0.05</v>
      </c>
      <c r="H9" s="152">
        <f t="shared" ref="H9:H17" si="0">+F9-G9</f>
        <v>9.999999999999995E-3</v>
      </c>
      <c r="I9" s="152">
        <f t="shared" ref="I9:I17" si="1">+F9+G9</f>
        <v>0.11</v>
      </c>
      <c r="J9" s="305" t="s">
        <v>4</v>
      </c>
    </row>
    <row r="10" spans="1:10" x14ac:dyDescent="0.2">
      <c r="B10" s="302" t="s">
        <v>5</v>
      </c>
      <c r="C10" s="152">
        <v>0.28000000000000003</v>
      </c>
      <c r="D10" s="152">
        <v>0.27160000000000001</v>
      </c>
      <c r="E10" s="272">
        <v>0.27189999999999998</v>
      </c>
      <c r="F10" s="152">
        <v>0.3</v>
      </c>
      <c r="G10" s="185" t="s">
        <v>167</v>
      </c>
      <c r="H10" s="185" t="s">
        <v>167</v>
      </c>
      <c r="I10" s="185" t="s">
        <v>167</v>
      </c>
      <c r="J10" s="306" t="s">
        <v>167</v>
      </c>
    </row>
    <row r="11" spans="1:10" ht="28.5" x14ac:dyDescent="0.2">
      <c r="B11" s="302" t="s">
        <v>95</v>
      </c>
      <c r="C11" s="152">
        <v>0.2</v>
      </c>
      <c r="D11" s="152">
        <v>0.1668</v>
      </c>
      <c r="E11" s="272">
        <v>0.18179999999999999</v>
      </c>
      <c r="F11" s="152">
        <v>0.2</v>
      </c>
      <c r="G11" s="152">
        <v>0.06</v>
      </c>
      <c r="H11" s="152">
        <f t="shared" si="0"/>
        <v>0.14000000000000001</v>
      </c>
      <c r="I11" s="152">
        <f t="shared" si="1"/>
        <v>0.26</v>
      </c>
      <c r="J11" s="307" t="s">
        <v>174</v>
      </c>
    </row>
    <row r="12" spans="1:10" x14ac:dyDescent="0.2">
      <c r="B12" s="302" t="s">
        <v>129</v>
      </c>
      <c r="C12" s="152">
        <v>0.05</v>
      </c>
      <c r="D12" s="152">
        <v>0</v>
      </c>
      <c r="E12" s="272">
        <v>1.0200000000000001E-2</v>
      </c>
      <c r="F12" s="152">
        <v>0.05</v>
      </c>
      <c r="G12" s="152">
        <v>0.05</v>
      </c>
      <c r="H12" s="152">
        <f t="shared" si="0"/>
        <v>0</v>
      </c>
      <c r="I12" s="152">
        <f t="shared" si="1"/>
        <v>0.1</v>
      </c>
      <c r="J12" s="308" t="s">
        <v>167</v>
      </c>
    </row>
    <row r="13" spans="1:10" ht="28.5" x14ac:dyDescent="0.2">
      <c r="B13" s="302" t="s">
        <v>102</v>
      </c>
      <c r="C13" s="152">
        <v>0.05</v>
      </c>
      <c r="D13" s="152">
        <v>2.4500000000000001E-2</v>
      </c>
      <c r="E13" s="272">
        <v>1.4200000000000001E-2</v>
      </c>
      <c r="F13" s="152">
        <v>0.05</v>
      </c>
      <c r="G13" s="152">
        <v>0.05</v>
      </c>
      <c r="H13" s="152">
        <f t="shared" si="0"/>
        <v>0</v>
      </c>
      <c r="I13" s="152">
        <f t="shared" si="1"/>
        <v>0.1</v>
      </c>
      <c r="J13" s="306" t="s">
        <v>167</v>
      </c>
    </row>
    <row r="14" spans="1:10" x14ac:dyDescent="0.2">
      <c r="B14" s="302" t="s">
        <v>130</v>
      </c>
      <c r="C14" s="152">
        <v>0.05</v>
      </c>
      <c r="D14" s="152">
        <v>1.0999999999999999E-2</v>
      </c>
      <c r="E14" s="272">
        <v>7.1999999999999998E-3</v>
      </c>
      <c r="F14" s="152">
        <v>0.05</v>
      </c>
      <c r="G14" s="152">
        <v>0.05</v>
      </c>
      <c r="H14" s="152">
        <f t="shared" si="0"/>
        <v>0</v>
      </c>
      <c r="I14" s="152">
        <f t="shared" si="1"/>
        <v>0.1</v>
      </c>
      <c r="J14" s="306" t="s">
        <v>167</v>
      </c>
    </row>
    <row r="15" spans="1:10" x14ac:dyDescent="0.2">
      <c r="B15" s="302" t="s">
        <v>48</v>
      </c>
      <c r="C15" s="152">
        <v>0.15</v>
      </c>
      <c r="D15" s="152">
        <v>0.18759999999999999</v>
      </c>
      <c r="E15" s="272">
        <v>0.17069999999999999</v>
      </c>
      <c r="F15" s="152">
        <v>0.15</v>
      </c>
      <c r="G15" s="152">
        <v>0.05</v>
      </c>
      <c r="H15" s="152">
        <f t="shared" si="0"/>
        <v>9.9999999999999992E-2</v>
      </c>
      <c r="I15" s="152">
        <f t="shared" si="1"/>
        <v>0.2</v>
      </c>
      <c r="J15" s="306" t="s">
        <v>167</v>
      </c>
    </row>
    <row r="16" spans="1:10" x14ac:dyDescent="0.2">
      <c r="B16" s="302" t="s">
        <v>9</v>
      </c>
      <c r="C16" s="158">
        <v>1.37</v>
      </c>
      <c r="D16" s="158">
        <v>1.1980999999999999</v>
      </c>
      <c r="E16" s="273">
        <f>SUM(E8:E15)</f>
        <v>1.2617</v>
      </c>
      <c r="F16" s="158">
        <f>SUM(F8:F15)</f>
        <v>1.3900000000000001</v>
      </c>
      <c r="G16" s="185" t="s">
        <v>167</v>
      </c>
      <c r="H16" s="185" t="s">
        <v>167</v>
      </c>
      <c r="I16" s="185" t="s">
        <v>167</v>
      </c>
      <c r="J16" s="308" t="s">
        <v>167</v>
      </c>
    </row>
    <row r="17" spans="2:10" x14ac:dyDescent="0.2">
      <c r="B17" s="311" t="s">
        <v>15</v>
      </c>
      <c r="C17" s="279">
        <v>0.25</v>
      </c>
      <c r="D17" s="279">
        <v>0.2535</v>
      </c>
      <c r="E17" s="283">
        <v>0.23699999999999999</v>
      </c>
      <c r="F17" s="279">
        <v>0.25</v>
      </c>
      <c r="G17" s="279">
        <v>0.06</v>
      </c>
      <c r="H17" s="279">
        <f t="shared" si="0"/>
        <v>0.19</v>
      </c>
      <c r="I17" s="279">
        <f t="shared" si="1"/>
        <v>0.31</v>
      </c>
      <c r="J17" s="312" t="s">
        <v>172</v>
      </c>
    </row>
    <row r="18" spans="2:10" ht="15" thickBot="1" x14ac:dyDescent="0.25">
      <c r="B18" s="217" t="s">
        <v>153</v>
      </c>
      <c r="C18" s="218">
        <v>4.0000000000000001E-3</v>
      </c>
      <c r="D18" s="219" t="s">
        <v>167</v>
      </c>
      <c r="E18" s="219" t="s">
        <v>167</v>
      </c>
      <c r="F18" s="219" t="s">
        <v>167</v>
      </c>
      <c r="G18" s="219" t="s">
        <v>167</v>
      </c>
      <c r="H18" s="219" t="s">
        <v>167</v>
      </c>
      <c r="I18" s="219" t="s">
        <v>167</v>
      </c>
      <c r="J18" s="220" t="s">
        <v>167</v>
      </c>
    </row>
    <row r="19" spans="2:10" x14ac:dyDescent="0.2">
      <c r="B19" s="281" t="s">
        <v>214</v>
      </c>
      <c r="C19" s="279"/>
      <c r="D19" s="279"/>
      <c r="E19" s="283">
        <v>2.3999999999999998E-3</v>
      </c>
      <c r="F19" s="279"/>
      <c r="G19" s="279"/>
      <c r="H19" s="279"/>
      <c r="I19" s="279"/>
      <c r="J19" s="280"/>
    </row>
    <row r="20" spans="2:10" x14ac:dyDescent="0.2">
      <c r="B20" s="186" t="s">
        <v>167</v>
      </c>
      <c r="C20" s="186" t="s">
        <v>167</v>
      </c>
      <c r="D20" s="187" t="s">
        <v>167</v>
      </c>
      <c r="E20" s="187" t="s">
        <v>167</v>
      </c>
      <c r="F20" s="187" t="s">
        <v>167</v>
      </c>
      <c r="G20" s="187" t="s">
        <v>167</v>
      </c>
      <c r="H20" s="187" t="s">
        <v>167</v>
      </c>
      <c r="I20" s="187" t="s">
        <v>167</v>
      </c>
      <c r="J20" s="187" t="s">
        <v>167</v>
      </c>
    </row>
    <row r="21" spans="2:10" ht="18.75" thickBot="1" x14ac:dyDescent="0.25">
      <c r="B21" s="313" t="s">
        <v>121</v>
      </c>
      <c r="C21" s="310" t="s">
        <v>167</v>
      </c>
      <c r="D21" s="310" t="s">
        <v>215</v>
      </c>
      <c r="E21" s="310" t="s">
        <v>216</v>
      </c>
      <c r="F21" s="310" t="s">
        <v>217</v>
      </c>
      <c r="G21" s="310" t="s">
        <v>218</v>
      </c>
      <c r="H21" s="310" t="s">
        <v>219</v>
      </c>
      <c r="I21" s="310" t="s">
        <v>220</v>
      </c>
      <c r="J21" s="314" t="s">
        <v>221</v>
      </c>
    </row>
    <row r="22" spans="2:10" ht="57.75" thickBot="1" x14ac:dyDescent="0.25">
      <c r="B22" s="236" t="s">
        <v>0</v>
      </c>
      <c r="C22" s="243" t="s">
        <v>142</v>
      </c>
      <c r="D22" s="243" t="s">
        <v>155</v>
      </c>
      <c r="E22" s="237" t="s">
        <v>213</v>
      </c>
      <c r="F22" s="243" t="s">
        <v>169</v>
      </c>
      <c r="G22" s="240" t="s">
        <v>53</v>
      </c>
      <c r="H22" s="244" t="s">
        <v>11</v>
      </c>
      <c r="I22" s="239" t="s">
        <v>167</v>
      </c>
      <c r="J22" s="240" t="s">
        <v>97</v>
      </c>
    </row>
    <row r="23" spans="2:10" ht="57.75" thickBot="1" x14ac:dyDescent="0.25">
      <c r="B23" s="153" t="s">
        <v>39</v>
      </c>
      <c r="C23" s="245">
        <v>0.45</v>
      </c>
      <c r="D23" s="241">
        <v>0.39610000000000001</v>
      </c>
      <c r="E23" s="241">
        <v>0.42030000000000001</v>
      </c>
      <c r="F23" s="241">
        <v>0.45</v>
      </c>
      <c r="G23" s="241">
        <v>0.06</v>
      </c>
      <c r="H23" s="241">
        <f>+F23-G23</f>
        <v>0.39</v>
      </c>
      <c r="I23" s="241">
        <f>+F23+G23</f>
        <v>0.51</v>
      </c>
      <c r="J23" s="231" t="s">
        <v>171</v>
      </c>
    </row>
    <row r="24" spans="2:10" ht="28.5" x14ac:dyDescent="0.2">
      <c r="B24" s="152" t="s">
        <v>50</v>
      </c>
      <c r="C24" s="152">
        <v>0.1</v>
      </c>
      <c r="D24" s="152">
        <v>0.13089999999999999</v>
      </c>
      <c r="E24" s="152">
        <v>0.10829999999999999</v>
      </c>
      <c r="F24" s="152">
        <v>0.1</v>
      </c>
      <c r="G24" s="152">
        <v>0.05</v>
      </c>
      <c r="H24" s="152">
        <f t="shared" ref="H24:H30" si="2">+F24-G24</f>
        <v>0.05</v>
      </c>
      <c r="I24" s="152">
        <f t="shared" ref="I24:I30" si="3">+F24+G24</f>
        <v>0.15000000000000002</v>
      </c>
      <c r="J24" s="221" t="s">
        <v>4</v>
      </c>
    </row>
    <row r="25" spans="2:10" x14ac:dyDescent="0.2">
      <c r="B25" s="152" t="s">
        <v>5</v>
      </c>
      <c r="C25" s="152">
        <v>0.28000000000000003</v>
      </c>
      <c r="D25" s="152">
        <v>0.26650000000000001</v>
      </c>
      <c r="E25" s="152">
        <v>0.28549999999999998</v>
      </c>
      <c r="F25" s="152">
        <v>0.3</v>
      </c>
      <c r="G25" s="185" t="s">
        <v>167</v>
      </c>
      <c r="H25" s="185" t="s">
        <v>167</v>
      </c>
      <c r="I25" s="185" t="s">
        <v>167</v>
      </c>
      <c r="J25" s="223" t="s">
        <v>167</v>
      </c>
    </row>
    <row r="26" spans="2:10" ht="28.5" x14ac:dyDescent="0.2">
      <c r="B26" s="152" t="s">
        <v>95</v>
      </c>
      <c r="C26" s="152">
        <v>0.2</v>
      </c>
      <c r="D26" s="152">
        <v>0.23169999999999999</v>
      </c>
      <c r="E26" s="152">
        <v>0.25119999999999998</v>
      </c>
      <c r="F26" s="152">
        <v>0.2</v>
      </c>
      <c r="G26" s="152">
        <v>0.06</v>
      </c>
      <c r="H26" s="152">
        <f t="shared" si="2"/>
        <v>0.14000000000000001</v>
      </c>
      <c r="I26" s="152">
        <f t="shared" si="3"/>
        <v>0.26</v>
      </c>
      <c r="J26" s="222" t="s">
        <v>174</v>
      </c>
    </row>
    <row r="27" spans="2:10" x14ac:dyDescent="0.2">
      <c r="B27" s="152" t="s">
        <v>129</v>
      </c>
      <c r="C27" s="152">
        <v>0.05</v>
      </c>
      <c r="D27" s="152">
        <v>0</v>
      </c>
      <c r="E27" s="152">
        <v>9.4999999999999998E-3</v>
      </c>
      <c r="F27" s="152">
        <v>0.05</v>
      </c>
      <c r="G27" s="152">
        <v>0.05</v>
      </c>
      <c r="H27" s="152">
        <f t="shared" si="2"/>
        <v>0</v>
      </c>
      <c r="I27" s="152">
        <f t="shared" si="3"/>
        <v>0.1</v>
      </c>
      <c r="J27" s="223" t="s">
        <v>167</v>
      </c>
    </row>
    <row r="28" spans="2:10" ht="28.5" x14ac:dyDescent="0.2">
      <c r="B28" s="152" t="s">
        <v>102</v>
      </c>
      <c r="C28" s="152">
        <v>0.05</v>
      </c>
      <c r="D28" s="152">
        <v>2.0899999999999998E-2</v>
      </c>
      <c r="E28" s="152">
        <v>2.6499999999999999E-2</v>
      </c>
      <c r="F28" s="152">
        <v>0.05</v>
      </c>
      <c r="G28" s="152">
        <v>0.05</v>
      </c>
      <c r="H28" s="152">
        <f t="shared" si="2"/>
        <v>0</v>
      </c>
      <c r="I28" s="152">
        <f t="shared" si="3"/>
        <v>0.1</v>
      </c>
      <c r="J28" s="224" t="s">
        <v>167</v>
      </c>
    </row>
    <row r="29" spans="2:10" x14ac:dyDescent="0.2">
      <c r="B29" s="152" t="s">
        <v>130</v>
      </c>
      <c r="C29" s="152">
        <v>0.05</v>
      </c>
      <c r="D29" s="152">
        <v>1.0200000000000001E-2</v>
      </c>
      <c r="E29" s="152">
        <v>5.5999999999999999E-3</v>
      </c>
      <c r="F29" s="152">
        <v>0.05</v>
      </c>
      <c r="G29" s="152">
        <v>0.05</v>
      </c>
      <c r="H29" s="152">
        <f t="shared" si="2"/>
        <v>0</v>
      </c>
      <c r="I29" s="152">
        <f t="shared" si="3"/>
        <v>0.1</v>
      </c>
      <c r="J29" s="223" t="s">
        <v>167</v>
      </c>
    </row>
    <row r="30" spans="2:10" x14ac:dyDescent="0.2">
      <c r="B30" s="152" t="s">
        <v>48</v>
      </c>
      <c r="C30" s="152">
        <v>0.15</v>
      </c>
      <c r="D30" s="152">
        <v>0.17749999999999999</v>
      </c>
      <c r="E30" s="152">
        <v>0.1593</v>
      </c>
      <c r="F30" s="152">
        <v>0.15</v>
      </c>
      <c r="G30" s="152">
        <v>0.05</v>
      </c>
      <c r="H30" s="152">
        <f t="shared" si="2"/>
        <v>9.9999999999999992E-2</v>
      </c>
      <c r="I30" s="152">
        <f t="shared" si="3"/>
        <v>0.2</v>
      </c>
      <c r="J30" s="223" t="s">
        <v>167</v>
      </c>
    </row>
    <row r="31" spans="2:10" x14ac:dyDescent="0.2">
      <c r="B31" s="152" t="s">
        <v>9</v>
      </c>
      <c r="C31" s="158">
        <v>1.33</v>
      </c>
      <c r="D31" s="158">
        <v>1.2338</v>
      </c>
      <c r="E31" s="158">
        <f>SUM(E23:E30)</f>
        <v>1.2662</v>
      </c>
      <c r="F31" s="158">
        <f>SUM(F23:F30)</f>
        <v>1.35</v>
      </c>
      <c r="G31" s="185" t="s">
        <v>167</v>
      </c>
      <c r="H31" s="185" t="s">
        <v>167</v>
      </c>
      <c r="I31" s="185" t="s">
        <v>167</v>
      </c>
      <c r="J31" s="223" t="s">
        <v>167</v>
      </c>
    </row>
    <row r="32" spans="2:10" ht="15" thickBot="1" x14ac:dyDescent="0.25">
      <c r="B32" s="225" t="s">
        <v>15</v>
      </c>
      <c r="C32" s="225">
        <v>0.21</v>
      </c>
      <c r="D32" s="225">
        <v>0.23400000000000001</v>
      </c>
      <c r="E32" s="225">
        <v>0.20930000000000001</v>
      </c>
      <c r="F32" s="225">
        <v>0.21</v>
      </c>
      <c r="G32" s="225">
        <v>0.06</v>
      </c>
      <c r="H32" s="225">
        <f>+F32-G32</f>
        <v>0.15</v>
      </c>
      <c r="I32" s="225">
        <f>+F32+G32</f>
        <v>0.27</v>
      </c>
      <c r="J32" s="227" t="s">
        <v>172</v>
      </c>
    </row>
    <row r="33" spans="2:10" ht="15" thickBot="1" x14ac:dyDescent="0.25">
      <c r="B33" s="217" t="s">
        <v>153</v>
      </c>
      <c r="C33" s="218">
        <v>4.0000000000000001E-3</v>
      </c>
      <c r="D33" s="219" t="s">
        <v>167</v>
      </c>
      <c r="E33" s="219" t="s">
        <v>167</v>
      </c>
      <c r="F33" s="219" t="s">
        <v>167</v>
      </c>
      <c r="G33" s="219" t="s">
        <v>167</v>
      </c>
      <c r="H33" s="219" t="s">
        <v>167</v>
      </c>
      <c r="I33" s="219" t="s">
        <v>167</v>
      </c>
      <c r="J33" s="220" t="s">
        <v>167</v>
      </c>
    </row>
    <row r="34" spans="2:10" x14ac:dyDescent="0.2">
      <c r="B34" s="281" t="s">
        <v>214</v>
      </c>
      <c r="C34" s="315" t="s">
        <v>167</v>
      </c>
      <c r="D34" s="315" t="s">
        <v>167</v>
      </c>
      <c r="E34" s="283">
        <v>2.3999999999999998E-3</v>
      </c>
      <c r="F34" s="315" t="s">
        <v>167</v>
      </c>
      <c r="G34" s="315" t="s">
        <v>167</v>
      </c>
      <c r="H34" s="315" t="s">
        <v>167</v>
      </c>
      <c r="I34" s="315" t="s">
        <v>167</v>
      </c>
      <c r="J34" s="280" t="s">
        <v>167</v>
      </c>
    </row>
    <row r="35" spans="2:10" x14ac:dyDescent="0.2">
      <c r="B35" s="187" t="s">
        <v>167</v>
      </c>
      <c r="C35" s="187" t="s">
        <v>167</v>
      </c>
      <c r="D35" s="187" t="s">
        <v>167</v>
      </c>
      <c r="E35" s="187" t="s">
        <v>167</v>
      </c>
      <c r="F35" s="187" t="s">
        <v>167</v>
      </c>
      <c r="G35" s="187" t="s">
        <v>167</v>
      </c>
      <c r="H35" s="187" t="s">
        <v>167</v>
      </c>
      <c r="I35" s="187" t="s">
        <v>167</v>
      </c>
      <c r="J35" s="187" t="s">
        <v>167</v>
      </c>
    </row>
    <row r="36" spans="2:10" ht="18.75" thickBot="1" x14ac:dyDescent="0.25">
      <c r="B36" s="313" t="s">
        <v>122</v>
      </c>
      <c r="C36" s="310" t="s">
        <v>167</v>
      </c>
      <c r="D36" s="310" t="s">
        <v>215</v>
      </c>
      <c r="E36" s="310" t="s">
        <v>216</v>
      </c>
      <c r="F36" s="310" t="s">
        <v>217</v>
      </c>
      <c r="G36" s="310" t="s">
        <v>218</v>
      </c>
      <c r="H36" s="310" t="s">
        <v>219</v>
      </c>
      <c r="I36" s="310" t="s">
        <v>220</v>
      </c>
      <c r="J36" s="314" t="s">
        <v>221</v>
      </c>
    </row>
    <row r="37" spans="2:10" ht="57.75" thickBot="1" x14ac:dyDescent="0.25">
      <c r="B37" s="236" t="s">
        <v>0</v>
      </c>
      <c r="C37" s="243" t="s">
        <v>142</v>
      </c>
      <c r="D37" s="243" t="s">
        <v>155</v>
      </c>
      <c r="E37" s="237" t="s">
        <v>213</v>
      </c>
      <c r="F37" s="243" t="s">
        <v>169</v>
      </c>
      <c r="G37" s="240" t="s">
        <v>53</v>
      </c>
      <c r="H37" s="244" t="s">
        <v>11</v>
      </c>
      <c r="I37" s="239" t="s">
        <v>167</v>
      </c>
      <c r="J37" s="240" t="s">
        <v>97</v>
      </c>
    </row>
    <row r="38" spans="2:10" ht="57.75" thickBot="1" x14ac:dyDescent="0.25">
      <c r="B38" s="153" t="s">
        <v>39</v>
      </c>
      <c r="C38" s="245">
        <v>0.25</v>
      </c>
      <c r="D38" s="241">
        <v>0.19639999999999999</v>
      </c>
      <c r="E38" s="275">
        <v>0.21190000000000001</v>
      </c>
      <c r="F38" s="241">
        <v>0.25</v>
      </c>
      <c r="G38" s="241">
        <v>0.06</v>
      </c>
      <c r="H38" s="241">
        <f>+F38-G38</f>
        <v>0.19</v>
      </c>
      <c r="I38" s="241">
        <f>+F38+G38</f>
        <v>0.31</v>
      </c>
      <c r="J38" s="231" t="s">
        <v>171</v>
      </c>
    </row>
    <row r="39" spans="2:10" ht="28.5" x14ac:dyDescent="0.2">
      <c r="B39" s="152" t="s">
        <v>50</v>
      </c>
      <c r="C39" s="152">
        <v>0.27500000000000002</v>
      </c>
      <c r="D39" s="152">
        <v>0.2069</v>
      </c>
      <c r="E39" s="272">
        <v>0.2288</v>
      </c>
      <c r="F39" s="152">
        <v>0.27500000000000002</v>
      </c>
      <c r="G39" s="152">
        <v>0.05</v>
      </c>
      <c r="H39" s="152">
        <f t="shared" ref="H39:H45" si="4">+F39-G39</f>
        <v>0.22500000000000003</v>
      </c>
      <c r="I39" s="152">
        <f t="shared" ref="I39:I45" si="5">+F39+G39</f>
        <v>0.32500000000000001</v>
      </c>
      <c r="J39" s="221" t="s">
        <v>4</v>
      </c>
    </row>
    <row r="40" spans="2:10" x14ac:dyDescent="0.2">
      <c r="B40" s="152" t="s">
        <v>5</v>
      </c>
      <c r="C40" s="152">
        <v>0.28000000000000003</v>
      </c>
      <c r="D40" s="152">
        <v>0.2737</v>
      </c>
      <c r="E40" s="272">
        <v>0.27479999999999999</v>
      </c>
      <c r="F40" s="152">
        <v>0.3</v>
      </c>
      <c r="G40" s="185" t="s">
        <v>167</v>
      </c>
      <c r="H40" s="185" t="s">
        <v>167</v>
      </c>
      <c r="I40" s="185" t="s">
        <v>167</v>
      </c>
      <c r="J40" s="223" t="s">
        <v>167</v>
      </c>
    </row>
    <row r="41" spans="2:10" ht="28.5" x14ac:dyDescent="0.2">
      <c r="B41" s="152" t="s">
        <v>95</v>
      </c>
      <c r="C41" s="152">
        <v>0.25</v>
      </c>
      <c r="D41" s="152">
        <v>0.30359999999999998</v>
      </c>
      <c r="E41" s="272">
        <v>0.30080000000000001</v>
      </c>
      <c r="F41" s="152">
        <v>0.25</v>
      </c>
      <c r="G41" s="152">
        <v>0.06</v>
      </c>
      <c r="H41" s="152">
        <f t="shared" si="4"/>
        <v>0.19</v>
      </c>
      <c r="I41" s="152">
        <f t="shared" si="5"/>
        <v>0.31</v>
      </c>
      <c r="J41" s="222" t="s">
        <v>174</v>
      </c>
    </row>
    <row r="42" spans="2:10" x14ac:dyDescent="0.2">
      <c r="B42" s="152" t="s">
        <v>129</v>
      </c>
      <c r="C42" s="152">
        <v>0.05</v>
      </c>
      <c r="D42" s="152">
        <v>0</v>
      </c>
      <c r="E42" s="272">
        <v>9.5999999999999992E-3</v>
      </c>
      <c r="F42" s="152">
        <v>0.05</v>
      </c>
      <c r="G42" s="152">
        <v>0.05</v>
      </c>
      <c r="H42" s="152">
        <f t="shared" si="4"/>
        <v>0</v>
      </c>
      <c r="I42" s="152">
        <f t="shared" si="5"/>
        <v>0.1</v>
      </c>
      <c r="J42" s="223" t="s">
        <v>167</v>
      </c>
    </row>
    <row r="43" spans="2:10" ht="28.5" x14ac:dyDescent="0.2">
      <c r="B43" s="152" t="s">
        <v>102</v>
      </c>
      <c r="C43" s="152">
        <v>0.05</v>
      </c>
      <c r="D43" s="152">
        <v>1.6199999999999999E-2</v>
      </c>
      <c r="E43" s="272">
        <v>2.2700000000000001E-2</v>
      </c>
      <c r="F43" s="152">
        <v>0.05</v>
      </c>
      <c r="G43" s="152">
        <v>0.05</v>
      </c>
      <c r="H43" s="152">
        <f t="shared" si="4"/>
        <v>0</v>
      </c>
      <c r="I43" s="152">
        <f t="shared" si="5"/>
        <v>0.1</v>
      </c>
      <c r="J43" s="224" t="s">
        <v>167</v>
      </c>
    </row>
    <row r="44" spans="2:10" x14ac:dyDescent="0.2">
      <c r="B44" s="152" t="s">
        <v>130</v>
      </c>
      <c r="C44" s="152">
        <v>0.05</v>
      </c>
      <c r="D44" s="152">
        <v>9.7000000000000003E-3</v>
      </c>
      <c r="E44" s="272">
        <v>5.1000000000000004E-3</v>
      </c>
      <c r="F44" s="152">
        <v>0.05</v>
      </c>
      <c r="G44" s="152">
        <v>0.05</v>
      </c>
      <c r="H44" s="152">
        <f t="shared" si="4"/>
        <v>0</v>
      </c>
      <c r="I44" s="152">
        <f t="shared" si="5"/>
        <v>0.1</v>
      </c>
      <c r="J44" s="223" t="s">
        <v>167</v>
      </c>
    </row>
    <row r="45" spans="2:10" x14ac:dyDescent="0.2">
      <c r="B45" s="152" t="s">
        <v>48</v>
      </c>
      <c r="C45" s="152">
        <v>0.15</v>
      </c>
      <c r="D45" s="152">
        <v>0.1145</v>
      </c>
      <c r="E45" s="272">
        <v>0.1023</v>
      </c>
      <c r="F45" s="152">
        <v>0.15</v>
      </c>
      <c r="G45" s="152">
        <v>0.05</v>
      </c>
      <c r="H45" s="152">
        <f t="shared" si="4"/>
        <v>9.9999999999999992E-2</v>
      </c>
      <c r="I45" s="152">
        <f t="shared" si="5"/>
        <v>0.2</v>
      </c>
      <c r="J45" s="223" t="s">
        <v>167</v>
      </c>
    </row>
    <row r="46" spans="2:10" x14ac:dyDescent="0.2">
      <c r="B46" s="152" t="s">
        <v>9</v>
      </c>
      <c r="C46" s="158">
        <v>1.3550000000000002</v>
      </c>
      <c r="D46" s="158">
        <v>1.121</v>
      </c>
      <c r="E46" s="273">
        <f>SUM(E38:E45)</f>
        <v>1.1560000000000001</v>
      </c>
      <c r="F46" s="158">
        <f>SUM(F38:F45)</f>
        <v>1.375</v>
      </c>
      <c r="G46" s="185" t="s">
        <v>167</v>
      </c>
      <c r="H46" s="185" t="s">
        <v>167</v>
      </c>
      <c r="I46" s="185" t="s">
        <v>167</v>
      </c>
      <c r="J46" s="223" t="s">
        <v>167</v>
      </c>
    </row>
    <row r="47" spans="2:10" ht="15" thickBot="1" x14ac:dyDescent="0.25">
      <c r="B47" s="225" t="s">
        <v>15</v>
      </c>
      <c r="C47" s="225">
        <v>0.2</v>
      </c>
      <c r="D47" s="225">
        <v>0.2074</v>
      </c>
      <c r="E47" s="274">
        <v>0.1852</v>
      </c>
      <c r="F47" s="225">
        <v>0.2</v>
      </c>
      <c r="G47" s="225">
        <v>0.06</v>
      </c>
      <c r="H47" s="225">
        <f>+F47-G47</f>
        <v>0.14000000000000001</v>
      </c>
      <c r="I47" s="225">
        <f>+F47+G47</f>
        <v>0.26</v>
      </c>
      <c r="J47" s="227" t="s">
        <v>172</v>
      </c>
    </row>
    <row r="48" spans="2:10" ht="15" thickBot="1" x14ac:dyDescent="0.25">
      <c r="B48" s="217" t="s">
        <v>153</v>
      </c>
      <c r="C48" s="218">
        <v>4.0000000000000001E-3</v>
      </c>
      <c r="D48" s="219" t="s">
        <v>167</v>
      </c>
      <c r="E48" s="219" t="s">
        <v>167</v>
      </c>
      <c r="F48" s="219" t="s">
        <v>167</v>
      </c>
      <c r="G48" s="219" t="s">
        <v>167</v>
      </c>
      <c r="H48" s="219" t="s">
        <v>167</v>
      </c>
      <c r="I48" s="219" t="s">
        <v>167</v>
      </c>
      <c r="J48" s="220" t="s">
        <v>167</v>
      </c>
    </row>
    <row r="49" spans="2:10" x14ac:dyDescent="0.2">
      <c r="B49" s="279" t="s">
        <v>214</v>
      </c>
      <c r="C49" s="315" t="s">
        <v>167</v>
      </c>
      <c r="D49" s="315" t="s">
        <v>167</v>
      </c>
      <c r="E49" s="283">
        <v>2.3999999999999998E-3</v>
      </c>
      <c r="F49" s="315" t="s">
        <v>167</v>
      </c>
      <c r="G49" s="315" t="s">
        <v>167</v>
      </c>
      <c r="H49" s="315" t="s">
        <v>167</v>
      </c>
      <c r="I49" s="315" t="s">
        <v>167</v>
      </c>
      <c r="J49" s="282" t="s">
        <v>167</v>
      </c>
    </row>
    <row r="50" spans="2:10" x14ac:dyDescent="0.2">
      <c r="B50" s="276"/>
      <c r="C50" s="277"/>
      <c r="D50" s="278"/>
      <c r="E50" s="278"/>
      <c r="F50" s="278"/>
      <c r="G50" s="278"/>
      <c r="H50" s="278"/>
      <c r="I50" s="278"/>
      <c r="J50" s="278"/>
    </row>
    <row r="51" spans="2:10" x14ac:dyDescent="0.2">
      <c r="B51" s="27" t="s">
        <v>96</v>
      </c>
      <c r="C51" s="171"/>
      <c r="D51" s="171"/>
      <c r="E51" s="171"/>
      <c r="F51" s="171"/>
      <c r="G51" s="171"/>
      <c r="H51" s="171"/>
    </row>
    <row r="52" spans="2:10" x14ac:dyDescent="0.2"/>
    <row r="53" spans="2:10" x14ac:dyDescent="0.2"/>
    <row r="54" spans="2:10" x14ac:dyDescent="0.2"/>
    <row r="55" spans="2:10" x14ac:dyDescent="0.2"/>
    <row r="56" spans="2:10" x14ac:dyDescent="0.2"/>
    <row r="57" spans="2:10" x14ac:dyDescent="0.2"/>
    <row r="58" spans="2:10" x14ac:dyDescent="0.2"/>
    <row r="59" spans="2:10" x14ac:dyDescent="0.2"/>
    <row r="60" spans="2:10" x14ac:dyDescent="0.2"/>
    <row r="61" spans="2:10" x14ac:dyDescent="0.2"/>
    <row r="62" spans="2:10" x14ac:dyDescent="0.2"/>
    <row r="63" spans="2:10" x14ac:dyDescent="0.2"/>
    <row r="64" spans="2:10"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row r="1020" x14ac:dyDescent="0.2"/>
    <row r="1021" x14ac:dyDescent="0.2"/>
    <row r="1022" x14ac:dyDescent="0.2"/>
    <row r="1023" x14ac:dyDescent="0.2"/>
    <row r="102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36" x14ac:dyDescent="0.2"/>
    <row r="1037" x14ac:dyDescent="0.2"/>
    <row r="1038" x14ac:dyDescent="0.2"/>
    <row r="1039" x14ac:dyDescent="0.2"/>
    <row r="1040" x14ac:dyDescent="0.2"/>
    <row r="1041" x14ac:dyDescent="0.2"/>
    <row r="1042" x14ac:dyDescent="0.2"/>
    <row r="1043" x14ac:dyDescent="0.2"/>
    <row r="1044" x14ac:dyDescent="0.2"/>
    <row r="1045" x14ac:dyDescent="0.2"/>
    <row r="1046" x14ac:dyDescent="0.2"/>
    <row r="1047" x14ac:dyDescent="0.2"/>
    <row r="1048" x14ac:dyDescent="0.2"/>
    <row r="1049" x14ac:dyDescent="0.2"/>
    <row r="1050" x14ac:dyDescent="0.2"/>
    <row r="1051" x14ac:dyDescent="0.2"/>
    <row r="1052" x14ac:dyDescent="0.2"/>
    <row r="1053" x14ac:dyDescent="0.2"/>
    <row r="1054" x14ac:dyDescent="0.2"/>
    <row r="1055" x14ac:dyDescent="0.2"/>
    <row r="1056" x14ac:dyDescent="0.2"/>
    <row r="1057" x14ac:dyDescent="0.2"/>
    <row r="1058" x14ac:dyDescent="0.2"/>
    <row r="1059" x14ac:dyDescent="0.2"/>
    <row r="1060" x14ac:dyDescent="0.2"/>
    <row r="1061" x14ac:dyDescent="0.2"/>
    <row r="1062" x14ac:dyDescent="0.2"/>
    <row r="1063" x14ac:dyDescent="0.2"/>
    <row r="1064" x14ac:dyDescent="0.2"/>
    <row r="1065" x14ac:dyDescent="0.2"/>
    <row r="1066" x14ac:dyDescent="0.2"/>
    <row r="1067" x14ac:dyDescent="0.2"/>
    <row r="1068" x14ac:dyDescent="0.2"/>
    <row r="1069" x14ac:dyDescent="0.2"/>
    <row r="1070" x14ac:dyDescent="0.2"/>
    <row r="1071" x14ac:dyDescent="0.2"/>
    <row r="1072" x14ac:dyDescent="0.2"/>
    <row r="1073" x14ac:dyDescent="0.2"/>
    <row r="1074" x14ac:dyDescent="0.2"/>
    <row r="1075" x14ac:dyDescent="0.2"/>
    <row r="1076" x14ac:dyDescent="0.2"/>
    <row r="1077" x14ac:dyDescent="0.2"/>
    <row r="1078" x14ac:dyDescent="0.2"/>
    <row r="1079" x14ac:dyDescent="0.2"/>
    <row r="1080" x14ac:dyDescent="0.2"/>
    <row r="1081" x14ac:dyDescent="0.2"/>
    <row r="1082" x14ac:dyDescent="0.2"/>
    <row r="1083" x14ac:dyDescent="0.2"/>
    <row r="1084" x14ac:dyDescent="0.2"/>
    <row r="1085" x14ac:dyDescent="0.2"/>
    <row r="1086" x14ac:dyDescent="0.2"/>
    <row r="1087" x14ac:dyDescent="0.2"/>
    <row r="1088" x14ac:dyDescent="0.2"/>
    <row r="1089" x14ac:dyDescent="0.2"/>
    <row r="1090" x14ac:dyDescent="0.2"/>
    <row r="1091" x14ac:dyDescent="0.2"/>
    <row r="1092" x14ac:dyDescent="0.2"/>
    <row r="1093" x14ac:dyDescent="0.2"/>
    <row r="1094" x14ac:dyDescent="0.2"/>
    <row r="1095" x14ac:dyDescent="0.2"/>
    <row r="1096" x14ac:dyDescent="0.2"/>
    <row r="1097" x14ac:dyDescent="0.2"/>
    <row r="1098" x14ac:dyDescent="0.2"/>
    <row r="1099" x14ac:dyDescent="0.2"/>
    <row r="1100" x14ac:dyDescent="0.2"/>
    <row r="1101" x14ac:dyDescent="0.2"/>
    <row r="1102" x14ac:dyDescent="0.2"/>
    <row r="1103" x14ac:dyDescent="0.2"/>
    <row r="1104" x14ac:dyDescent="0.2"/>
    <row r="1105" x14ac:dyDescent="0.2"/>
    <row r="1106" x14ac:dyDescent="0.2"/>
    <row r="1107" x14ac:dyDescent="0.2"/>
    <row r="1108" x14ac:dyDescent="0.2"/>
    <row r="1109" x14ac:dyDescent="0.2"/>
    <row r="1110" x14ac:dyDescent="0.2"/>
    <row r="1111" x14ac:dyDescent="0.2"/>
    <row r="1112" x14ac:dyDescent="0.2"/>
    <row r="1113" x14ac:dyDescent="0.2"/>
    <row r="1114" x14ac:dyDescent="0.2"/>
    <row r="1115" x14ac:dyDescent="0.2"/>
    <row r="1116" x14ac:dyDescent="0.2"/>
    <row r="1117" x14ac:dyDescent="0.2"/>
    <row r="1118" x14ac:dyDescent="0.2"/>
    <row r="1119" x14ac:dyDescent="0.2"/>
    <row r="1120" x14ac:dyDescent="0.2"/>
    <row r="1121" x14ac:dyDescent="0.2"/>
    <row r="1122" x14ac:dyDescent="0.2"/>
    <row r="1123" x14ac:dyDescent="0.2"/>
    <row r="1124" x14ac:dyDescent="0.2"/>
    <row r="1125" x14ac:dyDescent="0.2"/>
    <row r="1126" x14ac:dyDescent="0.2"/>
    <row r="1127" x14ac:dyDescent="0.2"/>
    <row r="1128" x14ac:dyDescent="0.2"/>
    <row r="1129" x14ac:dyDescent="0.2"/>
    <row r="1130" x14ac:dyDescent="0.2"/>
    <row r="1131" x14ac:dyDescent="0.2"/>
    <row r="1132" x14ac:dyDescent="0.2"/>
    <row r="1133" x14ac:dyDescent="0.2"/>
    <row r="1134" x14ac:dyDescent="0.2"/>
    <row r="1135" x14ac:dyDescent="0.2"/>
    <row r="1136" x14ac:dyDescent="0.2"/>
    <row r="1137" x14ac:dyDescent="0.2"/>
    <row r="1138" x14ac:dyDescent="0.2"/>
    <row r="1139" x14ac:dyDescent="0.2"/>
    <row r="1140" x14ac:dyDescent="0.2"/>
    <row r="1141" x14ac:dyDescent="0.2"/>
    <row r="1142" x14ac:dyDescent="0.2"/>
    <row r="1143" x14ac:dyDescent="0.2"/>
    <row r="1144" x14ac:dyDescent="0.2"/>
    <row r="1145" x14ac:dyDescent="0.2"/>
    <row r="1146" x14ac:dyDescent="0.2"/>
    <row r="1147" x14ac:dyDescent="0.2"/>
    <row r="1148" x14ac:dyDescent="0.2"/>
    <row r="1149" x14ac:dyDescent="0.2"/>
    <row r="1150" x14ac:dyDescent="0.2"/>
    <row r="1151" x14ac:dyDescent="0.2"/>
    <row r="1152" x14ac:dyDescent="0.2"/>
    <row r="1153" x14ac:dyDescent="0.2"/>
    <row r="1154" x14ac:dyDescent="0.2"/>
    <row r="1155" x14ac:dyDescent="0.2"/>
    <row r="1156" x14ac:dyDescent="0.2"/>
    <row r="1157" x14ac:dyDescent="0.2"/>
    <row r="1158" x14ac:dyDescent="0.2"/>
    <row r="1159" x14ac:dyDescent="0.2"/>
    <row r="1160" x14ac:dyDescent="0.2"/>
    <row r="1161" x14ac:dyDescent="0.2"/>
    <row r="1162" x14ac:dyDescent="0.2"/>
    <row r="1163" x14ac:dyDescent="0.2"/>
    <row r="1164" x14ac:dyDescent="0.2"/>
    <row r="1165" x14ac:dyDescent="0.2"/>
    <row r="1166" x14ac:dyDescent="0.2"/>
    <row r="1167" x14ac:dyDescent="0.2"/>
    <row r="1168" x14ac:dyDescent="0.2"/>
    <row r="1169" x14ac:dyDescent="0.2"/>
    <row r="1170" x14ac:dyDescent="0.2"/>
    <row r="1171" x14ac:dyDescent="0.2"/>
    <row r="1172" x14ac:dyDescent="0.2"/>
    <row r="1173" x14ac:dyDescent="0.2"/>
    <row r="1174" x14ac:dyDescent="0.2"/>
    <row r="1175" x14ac:dyDescent="0.2"/>
    <row r="1176" x14ac:dyDescent="0.2"/>
    <row r="1177" x14ac:dyDescent="0.2"/>
    <row r="1178" x14ac:dyDescent="0.2"/>
    <row r="1179" x14ac:dyDescent="0.2"/>
    <row r="1180" x14ac:dyDescent="0.2"/>
    <row r="1181" x14ac:dyDescent="0.2"/>
    <row r="1182" x14ac:dyDescent="0.2"/>
    <row r="1183" x14ac:dyDescent="0.2"/>
    <row r="1184" x14ac:dyDescent="0.2"/>
    <row r="1185" x14ac:dyDescent="0.2"/>
    <row r="1186" x14ac:dyDescent="0.2"/>
    <row r="1187" x14ac:dyDescent="0.2"/>
    <row r="1188" x14ac:dyDescent="0.2"/>
    <row r="1189" x14ac:dyDescent="0.2"/>
    <row r="1190" x14ac:dyDescent="0.2"/>
    <row r="1191" x14ac:dyDescent="0.2"/>
    <row r="1192" x14ac:dyDescent="0.2"/>
    <row r="1193" x14ac:dyDescent="0.2"/>
    <row r="1194" x14ac:dyDescent="0.2"/>
    <row r="1195" x14ac:dyDescent="0.2"/>
    <row r="1196" x14ac:dyDescent="0.2"/>
    <row r="1197" x14ac:dyDescent="0.2"/>
    <row r="1198" x14ac:dyDescent="0.2"/>
    <row r="1199" x14ac:dyDescent="0.2"/>
    <row r="1200" x14ac:dyDescent="0.2"/>
    <row r="1201" x14ac:dyDescent="0.2"/>
    <row r="1202" x14ac:dyDescent="0.2"/>
    <row r="1203" x14ac:dyDescent="0.2"/>
    <row r="1204" x14ac:dyDescent="0.2"/>
    <row r="1205" x14ac:dyDescent="0.2"/>
    <row r="1206" x14ac:dyDescent="0.2"/>
    <row r="1207" x14ac:dyDescent="0.2"/>
    <row r="1208" x14ac:dyDescent="0.2"/>
    <row r="1209" x14ac:dyDescent="0.2"/>
    <row r="1210" x14ac:dyDescent="0.2"/>
    <row r="1211" x14ac:dyDescent="0.2"/>
    <row r="1212" x14ac:dyDescent="0.2"/>
    <row r="1213" x14ac:dyDescent="0.2"/>
    <row r="1214" x14ac:dyDescent="0.2"/>
    <row r="1215" x14ac:dyDescent="0.2"/>
    <row r="1216" x14ac:dyDescent="0.2"/>
    <row r="1217" x14ac:dyDescent="0.2"/>
    <row r="1218" x14ac:dyDescent="0.2"/>
    <row r="1219" x14ac:dyDescent="0.2"/>
    <row r="1220" x14ac:dyDescent="0.2"/>
    <row r="1221" x14ac:dyDescent="0.2"/>
    <row r="1222" x14ac:dyDescent="0.2"/>
    <row r="1223" x14ac:dyDescent="0.2"/>
    <row r="1224" x14ac:dyDescent="0.2"/>
    <row r="1225" x14ac:dyDescent="0.2"/>
    <row r="1226" x14ac:dyDescent="0.2"/>
    <row r="1227" x14ac:dyDescent="0.2"/>
    <row r="1228" x14ac:dyDescent="0.2"/>
    <row r="1229" x14ac:dyDescent="0.2"/>
    <row r="1230" x14ac:dyDescent="0.2"/>
    <row r="1231" x14ac:dyDescent="0.2"/>
    <row r="1232" x14ac:dyDescent="0.2"/>
    <row r="1233" x14ac:dyDescent="0.2"/>
    <row r="1234" x14ac:dyDescent="0.2"/>
    <row r="1235" x14ac:dyDescent="0.2"/>
    <row r="1236" x14ac:dyDescent="0.2"/>
    <row r="1237" x14ac:dyDescent="0.2"/>
    <row r="1238" x14ac:dyDescent="0.2"/>
    <row r="1239" x14ac:dyDescent="0.2"/>
    <row r="1240" x14ac:dyDescent="0.2"/>
    <row r="1241" x14ac:dyDescent="0.2"/>
    <row r="1242" x14ac:dyDescent="0.2"/>
    <row r="1243" x14ac:dyDescent="0.2"/>
    <row r="1244" x14ac:dyDescent="0.2"/>
    <row r="1245" x14ac:dyDescent="0.2"/>
    <row r="1246" x14ac:dyDescent="0.2"/>
    <row r="1247" x14ac:dyDescent="0.2"/>
    <row r="1248" x14ac:dyDescent="0.2"/>
    <row r="1249" x14ac:dyDescent="0.2"/>
    <row r="1250" x14ac:dyDescent="0.2"/>
    <row r="1251" x14ac:dyDescent="0.2"/>
    <row r="1252" x14ac:dyDescent="0.2"/>
    <row r="1253" x14ac:dyDescent="0.2"/>
    <row r="1254" x14ac:dyDescent="0.2"/>
    <row r="1255" x14ac:dyDescent="0.2"/>
    <row r="1256" x14ac:dyDescent="0.2"/>
    <row r="1257" x14ac:dyDescent="0.2"/>
    <row r="1258" x14ac:dyDescent="0.2"/>
    <row r="1259" x14ac:dyDescent="0.2"/>
    <row r="1260" x14ac:dyDescent="0.2"/>
    <row r="1261" x14ac:dyDescent="0.2"/>
    <row r="1262" x14ac:dyDescent="0.2"/>
    <row r="1263" x14ac:dyDescent="0.2"/>
    <row r="1264" x14ac:dyDescent="0.2"/>
    <row r="1265" x14ac:dyDescent="0.2"/>
    <row r="1266" x14ac:dyDescent="0.2"/>
    <row r="1267" x14ac:dyDescent="0.2"/>
    <row r="1268" x14ac:dyDescent="0.2"/>
    <row r="1269" x14ac:dyDescent="0.2"/>
    <row r="1270" x14ac:dyDescent="0.2"/>
    <row r="1271" x14ac:dyDescent="0.2"/>
    <row r="1272" x14ac:dyDescent="0.2"/>
    <row r="1273" x14ac:dyDescent="0.2"/>
    <row r="1274" x14ac:dyDescent="0.2"/>
    <row r="1275" x14ac:dyDescent="0.2"/>
    <row r="1276" x14ac:dyDescent="0.2"/>
    <row r="1277" x14ac:dyDescent="0.2"/>
    <row r="1278" x14ac:dyDescent="0.2"/>
    <row r="1279" x14ac:dyDescent="0.2"/>
    <row r="1280" x14ac:dyDescent="0.2"/>
    <row r="1281" x14ac:dyDescent="0.2"/>
    <row r="1282" x14ac:dyDescent="0.2"/>
    <row r="1283" x14ac:dyDescent="0.2"/>
    <row r="1284" x14ac:dyDescent="0.2"/>
    <row r="1285" x14ac:dyDescent="0.2"/>
    <row r="1286" x14ac:dyDescent="0.2"/>
    <row r="1287" x14ac:dyDescent="0.2"/>
    <row r="1288" x14ac:dyDescent="0.2"/>
    <row r="1289" x14ac:dyDescent="0.2"/>
    <row r="1290" x14ac:dyDescent="0.2"/>
    <row r="1291" x14ac:dyDescent="0.2"/>
    <row r="1292" x14ac:dyDescent="0.2"/>
    <row r="1293" x14ac:dyDescent="0.2"/>
    <row r="1294" x14ac:dyDescent="0.2"/>
    <row r="1295" x14ac:dyDescent="0.2"/>
    <row r="1296" x14ac:dyDescent="0.2"/>
    <row r="1297" x14ac:dyDescent="0.2"/>
    <row r="1298" x14ac:dyDescent="0.2"/>
    <row r="1299" x14ac:dyDescent="0.2"/>
    <row r="1300" x14ac:dyDescent="0.2"/>
    <row r="1301" x14ac:dyDescent="0.2"/>
    <row r="1302" x14ac:dyDescent="0.2"/>
    <row r="1303" x14ac:dyDescent="0.2"/>
    <row r="1304" x14ac:dyDescent="0.2"/>
    <row r="1305" x14ac:dyDescent="0.2"/>
    <row r="1306" x14ac:dyDescent="0.2"/>
    <row r="1307" x14ac:dyDescent="0.2"/>
    <row r="1308" x14ac:dyDescent="0.2"/>
    <row r="1309" x14ac:dyDescent="0.2"/>
    <row r="1310" x14ac:dyDescent="0.2"/>
    <row r="1311" x14ac:dyDescent="0.2"/>
    <row r="1312" x14ac:dyDescent="0.2"/>
    <row r="1313" x14ac:dyDescent="0.2"/>
    <row r="1314" x14ac:dyDescent="0.2"/>
    <row r="1315" x14ac:dyDescent="0.2"/>
    <row r="1316" x14ac:dyDescent="0.2"/>
    <row r="1317" x14ac:dyDescent="0.2"/>
    <row r="1318" x14ac:dyDescent="0.2"/>
    <row r="1319" x14ac:dyDescent="0.2"/>
    <row r="1320" x14ac:dyDescent="0.2"/>
    <row r="1321" x14ac:dyDescent="0.2"/>
    <row r="1322" x14ac:dyDescent="0.2"/>
    <row r="1323" x14ac:dyDescent="0.2"/>
    <row r="1324" x14ac:dyDescent="0.2"/>
    <row r="1325" x14ac:dyDescent="0.2"/>
    <row r="1326" x14ac:dyDescent="0.2"/>
    <row r="1327" x14ac:dyDescent="0.2"/>
    <row r="1328" x14ac:dyDescent="0.2"/>
    <row r="1329" x14ac:dyDescent="0.2"/>
    <row r="1330" x14ac:dyDescent="0.2"/>
    <row r="1331" x14ac:dyDescent="0.2"/>
    <row r="1332" x14ac:dyDescent="0.2"/>
    <row r="1333" x14ac:dyDescent="0.2"/>
    <row r="1334" x14ac:dyDescent="0.2"/>
    <row r="1335" x14ac:dyDescent="0.2"/>
    <row r="1336" x14ac:dyDescent="0.2"/>
    <row r="1337" x14ac:dyDescent="0.2"/>
    <row r="1338" x14ac:dyDescent="0.2"/>
    <row r="1339" x14ac:dyDescent="0.2"/>
    <row r="1340" x14ac:dyDescent="0.2"/>
    <row r="1341" x14ac:dyDescent="0.2"/>
    <row r="1342" x14ac:dyDescent="0.2"/>
    <row r="1343" x14ac:dyDescent="0.2"/>
    <row r="1344" x14ac:dyDescent="0.2"/>
    <row r="1345" x14ac:dyDescent="0.2"/>
    <row r="1346" x14ac:dyDescent="0.2"/>
    <row r="1347" x14ac:dyDescent="0.2"/>
    <row r="1348" x14ac:dyDescent="0.2"/>
    <row r="1349" x14ac:dyDescent="0.2"/>
    <row r="1350" x14ac:dyDescent="0.2"/>
    <row r="1351" x14ac:dyDescent="0.2"/>
    <row r="1352" x14ac:dyDescent="0.2"/>
    <row r="1353" x14ac:dyDescent="0.2"/>
    <row r="1354" x14ac:dyDescent="0.2"/>
    <row r="1355" x14ac:dyDescent="0.2"/>
    <row r="1356" x14ac:dyDescent="0.2"/>
    <row r="1357" x14ac:dyDescent="0.2"/>
    <row r="1358" x14ac:dyDescent="0.2"/>
    <row r="1359" x14ac:dyDescent="0.2"/>
    <row r="1360" x14ac:dyDescent="0.2"/>
    <row r="1361" x14ac:dyDescent="0.2"/>
    <row r="1362" x14ac:dyDescent="0.2"/>
    <row r="1363" x14ac:dyDescent="0.2"/>
    <row r="1364" x14ac:dyDescent="0.2"/>
    <row r="1365" x14ac:dyDescent="0.2"/>
    <row r="1366" x14ac:dyDescent="0.2"/>
    <row r="1367" x14ac:dyDescent="0.2"/>
    <row r="1368" x14ac:dyDescent="0.2"/>
    <row r="1369" x14ac:dyDescent="0.2"/>
    <row r="1370" x14ac:dyDescent="0.2"/>
    <row r="1371" x14ac:dyDescent="0.2"/>
    <row r="1372" x14ac:dyDescent="0.2"/>
    <row r="1373" x14ac:dyDescent="0.2"/>
    <row r="1374" x14ac:dyDescent="0.2"/>
    <row r="1375" x14ac:dyDescent="0.2"/>
    <row r="1376" x14ac:dyDescent="0.2"/>
    <row r="1377" x14ac:dyDescent="0.2"/>
    <row r="1378" x14ac:dyDescent="0.2"/>
    <row r="1379" x14ac:dyDescent="0.2"/>
    <row r="1380" x14ac:dyDescent="0.2"/>
    <row r="1381" x14ac:dyDescent="0.2"/>
    <row r="1382" x14ac:dyDescent="0.2"/>
    <row r="1383" x14ac:dyDescent="0.2"/>
    <row r="1384" x14ac:dyDescent="0.2"/>
    <row r="1385" x14ac:dyDescent="0.2"/>
    <row r="1386" x14ac:dyDescent="0.2"/>
    <row r="1387" x14ac:dyDescent="0.2"/>
    <row r="1388" x14ac:dyDescent="0.2"/>
    <row r="1389" x14ac:dyDescent="0.2"/>
    <row r="1390" x14ac:dyDescent="0.2"/>
    <row r="1391" x14ac:dyDescent="0.2"/>
    <row r="1392" x14ac:dyDescent="0.2"/>
    <row r="1393" x14ac:dyDescent="0.2"/>
    <row r="1394" x14ac:dyDescent="0.2"/>
    <row r="1395" x14ac:dyDescent="0.2"/>
    <row r="1396" x14ac:dyDescent="0.2"/>
    <row r="1397" x14ac:dyDescent="0.2"/>
    <row r="1398" x14ac:dyDescent="0.2"/>
    <row r="1399" x14ac:dyDescent="0.2"/>
    <row r="1400" x14ac:dyDescent="0.2"/>
    <row r="1401" x14ac:dyDescent="0.2"/>
    <row r="1402" x14ac:dyDescent="0.2"/>
    <row r="1403" x14ac:dyDescent="0.2"/>
    <row r="1404" x14ac:dyDescent="0.2"/>
    <row r="1405" x14ac:dyDescent="0.2"/>
    <row r="1406" x14ac:dyDescent="0.2"/>
    <row r="1407" x14ac:dyDescent="0.2"/>
    <row r="1408" x14ac:dyDescent="0.2"/>
    <row r="1409" x14ac:dyDescent="0.2"/>
    <row r="1410" x14ac:dyDescent="0.2"/>
    <row r="1411" x14ac:dyDescent="0.2"/>
    <row r="1412" x14ac:dyDescent="0.2"/>
    <row r="1413" x14ac:dyDescent="0.2"/>
    <row r="1414" x14ac:dyDescent="0.2"/>
    <row r="1415" x14ac:dyDescent="0.2"/>
    <row r="1416" x14ac:dyDescent="0.2"/>
    <row r="1417" x14ac:dyDescent="0.2"/>
    <row r="1418" x14ac:dyDescent="0.2"/>
    <row r="1419" x14ac:dyDescent="0.2"/>
    <row r="1420" x14ac:dyDescent="0.2"/>
    <row r="1421" x14ac:dyDescent="0.2"/>
    <row r="1422" x14ac:dyDescent="0.2"/>
    <row r="1423" x14ac:dyDescent="0.2"/>
    <row r="1424" x14ac:dyDescent="0.2"/>
    <row r="1425" x14ac:dyDescent="0.2"/>
    <row r="1426" x14ac:dyDescent="0.2"/>
    <row r="1427" x14ac:dyDescent="0.2"/>
    <row r="1428" x14ac:dyDescent="0.2"/>
    <row r="1429" x14ac:dyDescent="0.2"/>
    <row r="1430" x14ac:dyDescent="0.2"/>
    <row r="1431" x14ac:dyDescent="0.2"/>
    <row r="1432" x14ac:dyDescent="0.2"/>
    <row r="1433" x14ac:dyDescent="0.2"/>
    <row r="1434" x14ac:dyDescent="0.2"/>
    <row r="1435" x14ac:dyDescent="0.2"/>
    <row r="1436" x14ac:dyDescent="0.2"/>
    <row r="1437" x14ac:dyDescent="0.2"/>
    <row r="1438" x14ac:dyDescent="0.2"/>
    <row r="1439" x14ac:dyDescent="0.2"/>
    <row r="1440" x14ac:dyDescent="0.2"/>
    <row r="1441" x14ac:dyDescent="0.2"/>
    <row r="1442" x14ac:dyDescent="0.2"/>
    <row r="1443" x14ac:dyDescent="0.2"/>
    <row r="1444" x14ac:dyDescent="0.2"/>
    <row r="1445" x14ac:dyDescent="0.2"/>
    <row r="1446" x14ac:dyDescent="0.2"/>
    <row r="1447" x14ac:dyDescent="0.2"/>
    <row r="1448" x14ac:dyDescent="0.2"/>
    <row r="1449" x14ac:dyDescent="0.2"/>
    <row r="1450" x14ac:dyDescent="0.2"/>
    <row r="1451" x14ac:dyDescent="0.2"/>
    <row r="1452" x14ac:dyDescent="0.2"/>
    <row r="1453" x14ac:dyDescent="0.2"/>
    <row r="1454" x14ac:dyDescent="0.2"/>
    <row r="1455" x14ac:dyDescent="0.2"/>
    <row r="1456" x14ac:dyDescent="0.2"/>
    <row r="1457" x14ac:dyDescent="0.2"/>
    <row r="1458" x14ac:dyDescent="0.2"/>
    <row r="1459" x14ac:dyDescent="0.2"/>
    <row r="1460" x14ac:dyDescent="0.2"/>
    <row r="1461" x14ac:dyDescent="0.2"/>
    <row r="1462" x14ac:dyDescent="0.2"/>
    <row r="1463" x14ac:dyDescent="0.2"/>
    <row r="1464" x14ac:dyDescent="0.2"/>
    <row r="1465" x14ac:dyDescent="0.2"/>
    <row r="1466" x14ac:dyDescent="0.2"/>
    <row r="1467" x14ac:dyDescent="0.2"/>
    <row r="1468" x14ac:dyDescent="0.2"/>
    <row r="1469" x14ac:dyDescent="0.2"/>
    <row r="1470" x14ac:dyDescent="0.2"/>
    <row r="1471" x14ac:dyDescent="0.2"/>
    <row r="1472" x14ac:dyDescent="0.2"/>
    <row r="1473" x14ac:dyDescent="0.2"/>
    <row r="1474" x14ac:dyDescent="0.2"/>
    <row r="1475" x14ac:dyDescent="0.2"/>
    <row r="1476" x14ac:dyDescent="0.2"/>
    <row r="1477" x14ac:dyDescent="0.2"/>
    <row r="1478" x14ac:dyDescent="0.2"/>
    <row r="1479" x14ac:dyDescent="0.2"/>
    <row r="1480" x14ac:dyDescent="0.2"/>
    <row r="1481" x14ac:dyDescent="0.2"/>
    <row r="1482" x14ac:dyDescent="0.2"/>
    <row r="1483" x14ac:dyDescent="0.2"/>
    <row r="1484" x14ac:dyDescent="0.2"/>
    <row r="1485" x14ac:dyDescent="0.2"/>
    <row r="1486" x14ac:dyDescent="0.2"/>
    <row r="1487" x14ac:dyDescent="0.2"/>
    <row r="1488" x14ac:dyDescent="0.2"/>
    <row r="1489" x14ac:dyDescent="0.2"/>
    <row r="1490" x14ac:dyDescent="0.2"/>
    <row r="1491" x14ac:dyDescent="0.2"/>
    <row r="1492" x14ac:dyDescent="0.2"/>
    <row r="1493" x14ac:dyDescent="0.2"/>
    <row r="1494" x14ac:dyDescent="0.2"/>
    <row r="1495" x14ac:dyDescent="0.2"/>
    <row r="1496" x14ac:dyDescent="0.2"/>
    <row r="1497" x14ac:dyDescent="0.2"/>
    <row r="1498" x14ac:dyDescent="0.2"/>
    <row r="1499" x14ac:dyDescent="0.2"/>
    <row r="1500" x14ac:dyDescent="0.2"/>
    <row r="1501" x14ac:dyDescent="0.2"/>
    <row r="1502" x14ac:dyDescent="0.2"/>
    <row r="1503" x14ac:dyDescent="0.2"/>
    <row r="1504" x14ac:dyDescent="0.2"/>
    <row r="1505" x14ac:dyDescent="0.2"/>
    <row r="1506" x14ac:dyDescent="0.2"/>
    <row r="1507" x14ac:dyDescent="0.2"/>
    <row r="1508" x14ac:dyDescent="0.2"/>
    <row r="1509" x14ac:dyDescent="0.2"/>
    <row r="1510" x14ac:dyDescent="0.2"/>
    <row r="1511" x14ac:dyDescent="0.2"/>
    <row r="1512" x14ac:dyDescent="0.2"/>
    <row r="1513" x14ac:dyDescent="0.2"/>
    <row r="1514" x14ac:dyDescent="0.2"/>
    <row r="1515" x14ac:dyDescent="0.2"/>
    <row r="1516" x14ac:dyDescent="0.2"/>
    <row r="1517" x14ac:dyDescent="0.2"/>
    <row r="1518" x14ac:dyDescent="0.2"/>
    <row r="1519" x14ac:dyDescent="0.2"/>
    <row r="1520" x14ac:dyDescent="0.2"/>
    <row r="1521" x14ac:dyDescent="0.2"/>
    <row r="1522" x14ac:dyDescent="0.2"/>
    <row r="1523" x14ac:dyDescent="0.2"/>
    <row r="1524" x14ac:dyDescent="0.2"/>
    <row r="1525" x14ac:dyDescent="0.2"/>
    <row r="1526" x14ac:dyDescent="0.2"/>
    <row r="1527" x14ac:dyDescent="0.2"/>
    <row r="1528" x14ac:dyDescent="0.2"/>
    <row r="1529" x14ac:dyDescent="0.2"/>
    <row r="1530" x14ac:dyDescent="0.2"/>
    <row r="1531" x14ac:dyDescent="0.2"/>
    <row r="1532" x14ac:dyDescent="0.2"/>
    <row r="1533" x14ac:dyDescent="0.2"/>
    <row r="1534" x14ac:dyDescent="0.2"/>
    <row r="1535" x14ac:dyDescent="0.2"/>
    <row r="1536" x14ac:dyDescent="0.2"/>
    <row r="1537" x14ac:dyDescent="0.2"/>
    <row r="1538" x14ac:dyDescent="0.2"/>
    <row r="1539" x14ac:dyDescent="0.2"/>
    <row r="1540" x14ac:dyDescent="0.2"/>
    <row r="1541" x14ac:dyDescent="0.2"/>
    <row r="1542" x14ac:dyDescent="0.2"/>
    <row r="1543" x14ac:dyDescent="0.2"/>
    <row r="1544" x14ac:dyDescent="0.2"/>
    <row r="1545" x14ac:dyDescent="0.2"/>
    <row r="1546" x14ac:dyDescent="0.2"/>
    <row r="1547" x14ac:dyDescent="0.2"/>
    <row r="1548" x14ac:dyDescent="0.2"/>
    <row r="1549" x14ac:dyDescent="0.2"/>
    <row r="1550" x14ac:dyDescent="0.2"/>
    <row r="1551" x14ac:dyDescent="0.2"/>
    <row r="1552" x14ac:dyDescent="0.2"/>
    <row r="1553" x14ac:dyDescent="0.2"/>
    <row r="1554" x14ac:dyDescent="0.2"/>
    <row r="1555" x14ac:dyDescent="0.2"/>
    <row r="1556" x14ac:dyDescent="0.2"/>
    <row r="1557" x14ac:dyDescent="0.2"/>
    <row r="1558" x14ac:dyDescent="0.2"/>
    <row r="1559" x14ac:dyDescent="0.2"/>
    <row r="1560" x14ac:dyDescent="0.2"/>
    <row r="1561" x14ac:dyDescent="0.2"/>
    <row r="1562" x14ac:dyDescent="0.2"/>
    <row r="1563" x14ac:dyDescent="0.2"/>
    <row r="1564" x14ac:dyDescent="0.2"/>
    <row r="1565" x14ac:dyDescent="0.2"/>
    <row r="1566" x14ac:dyDescent="0.2"/>
    <row r="1567" x14ac:dyDescent="0.2"/>
    <row r="1568" x14ac:dyDescent="0.2"/>
    <row r="1569" x14ac:dyDescent="0.2"/>
    <row r="1570" x14ac:dyDescent="0.2"/>
    <row r="1571" x14ac:dyDescent="0.2"/>
    <row r="1572" x14ac:dyDescent="0.2"/>
    <row r="1573" x14ac:dyDescent="0.2"/>
    <row r="1574" x14ac:dyDescent="0.2"/>
    <row r="1575" x14ac:dyDescent="0.2"/>
    <row r="1576" x14ac:dyDescent="0.2"/>
    <row r="1577" x14ac:dyDescent="0.2"/>
    <row r="1578" x14ac:dyDescent="0.2"/>
    <row r="1579" x14ac:dyDescent="0.2"/>
    <row r="1580" x14ac:dyDescent="0.2"/>
    <row r="1581" x14ac:dyDescent="0.2"/>
    <row r="1582" x14ac:dyDescent="0.2"/>
    <row r="1583" x14ac:dyDescent="0.2"/>
    <row r="1584" x14ac:dyDescent="0.2"/>
    <row r="1585" x14ac:dyDescent="0.2"/>
    <row r="1586" x14ac:dyDescent="0.2"/>
    <row r="1587" x14ac:dyDescent="0.2"/>
    <row r="1588" x14ac:dyDescent="0.2"/>
    <row r="1589" x14ac:dyDescent="0.2"/>
    <row r="1590" x14ac:dyDescent="0.2"/>
    <row r="1591" x14ac:dyDescent="0.2"/>
    <row r="1592" x14ac:dyDescent="0.2"/>
    <row r="1593" x14ac:dyDescent="0.2"/>
    <row r="1594" x14ac:dyDescent="0.2"/>
    <row r="1595" x14ac:dyDescent="0.2"/>
    <row r="1596" x14ac:dyDescent="0.2"/>
    <row r="1597" x14ac:dyDescent="0.2"/>
    <row r="1598" x14ac:dyDescent="0.2"/>
    <row r="1599" x14ac:dyDescent="0.2"/>
    <row r="1600" x14ac:dyDescent="0.2"/>
    <row r="1601" x14ac:dyDescent="0.2"/>
    <row r="1602" x14ac:dyDescent="0.2"/>
    <row r="1603" x14ac:dyDescent="0.2"/>
    <row r="1604" x14ac:dyDescent="0.2"/>
    <row r="1605" x14ac:dyDescent="0.2"/>
    <row r="1606" x14ac:dyDescent="0.2"/>
    <row r="1607" x14ac:dyDescent="0.2"/>
    <row r="1608" x14ac:dyDescent="0.2"/>
    <row r="1609" x14ac:dyDescent="0.2"/>
    <row r="1610" x14ac:dyDescent="0.2"/>
    <row r="1611" x14ac:dyDescent="0.2"/>
    <row r="1612" x14ac:dyDescent="0.2"/>
    <row r="1613" x14ac:dyDescent="0.2"/>
    <row r="1614" x14ac:dyDescent="0.2"/>
    <row r="1615" x14ac:dyDescent="0.2"/>
    <row r="1616" x14ac:dyDescent="0.2"/>
    <row r="1617" x14ac:dyDescent="0.2"/>
    <row r="1618" x14ac:dyDescent="0.2"/>
    <row r="1619" x14ac:dyDescent="0.2"/>
    <row r="1620" x14ac:dyDescent="0.2"/>
    <row r="1621" x14ac:dyDescent="0.2"/>
    <row r="1622" x14ac:dyDescent="0.2"/>
    <row r="1623" x14ac:dyDescent="0.2"/>
    <row r="1624" x14ac:dyDescent="0.2"/>
    <row r="1625" x14ac:dyDescent="0.2"/>
    <row r="1626" x14ac:dyDescent="0.2"/>
    <row r="1627" x14ac:dyDescent="0.2"/>
    <row r="1628" x14ac:dyDescent="0.2"/>
    <row r="1629" x14ac:dyDescent="0.2"/>
    <row r="1630" x14ac:dyDescent="0.2"/>
    <row r="1631" x14ac:dyDescent="0.2"/>
    <row r="1632" x14ac:dyDescent="0.2"/>
    <row r="1633" x14ac:dyDescent="0.2"/>
    <row r="1634" x14ac:dyDescent="0.2"/>
    <row r="1635" x14ac:dyDescent="0.2"/>
    <row r="1636" x14ac:dyDescent="0.2"/>
    <row r="1637" x14ac:dyDescent="0.2"/>
    <row r="1638" x14ac:dyDescent="0.2"/>
    <row r="1639" x14ac:dyDescent="0.2"/>
    <row r="1640" x14ac:dyDescent="0.2"/>
    <row r="1641" x14ac:dyDescent="0.2"/>
    <row r="1642" x14ac:dyDescent="0.2"/>
    <row r="1643" x14ac:dyDescent="0.2"/>
    <row r="1644" x14ac:dyDescent="0.2"/>
    <row r="1645" x14ac:dyDescent="0.2"/>
    <row r="1646" x14ac:dyDescent="0.2"/>
    <row r="1647" x14ac:dyDescent="0.2"/>
    <row r="1648" x14ac:dyDescent="0.2"/>
    <row r="1649" x14ac:dyDescent="0.2"/>
    <row r="1650" x14ac:dyDescent="0.2"/>
    <row r="1651" x14ac:dyDescent="0.2"/>
    <row r="1652" x14ac:dyDescent="0.2"/>
    <row r="1653" x14ac:dyDescent="0.2"/>
    <row r="1654" x14ac:dyDescent="0.2"/>
    <row r="1655" x14ac:dyDescent="0.2"/>
    <row r="1656" x14ac:dyDescent="0.2"/>
    <row r="1657" x14ac:dyDescent="0.2"/>
    <row r="1658" x14ac:dyDescent="0.2"/>
    <row r="1659" x14ac:dyDescent="0.2"/>
    <row r="1660" x14ac:dyDescent="0.2"/>
    <row r="1661" x14ac:dyDescent="0.2"/>
    <row r="1662" x14ac:dyDescent="0.2"/>
    <row r="1663" x14ac:dyDescent="0.2"/>
    <row r="1664" x14ac:dyDescent="0.2"/>
    <row r="1665" x14ac:dyDescent="0.2"/>
    <row r="1666" x14ac:dyDescent="0.2"/>
    <row r="1667" x14ac:dyDescent="0.2"/>
    <row r="1668" x14ac:dyDescent="0.2"/>
    <row r="1669" x14ac:dyDescent="0.2"/>
    <row r="1670" x14ac:dyDescent="0.2"/>
    <row r="1671" x14ac:dyDescent="0.2"/>
    <row r="1672" x14ac:dyDescent="0.2"/>
    <row r="1673" x14ac:dyDescent="0.2"/>
    <row r="1674" x14ac:dyDescent="0.2"/>
    <row r="1675" x14ac:dyDescent="0.2"/>
    <row r="1676" x14ac:dyDescent="0.2"/>
    <row r="1677" x14ac:dyDescent="0.2"/>
    <row r="1678" x14ac:dyDescent="0.2"/>
    <row r="1679" x14ac:dyDescent="0.2"/>
    <row r="1680" x14ac:dyDescent="0.2"/>
    <row r="1681" x14ac:dyDescent="0.2"/>
    <row r="1682" x14ac:dyDescent="0.2"/>
    <row r="1683" x14ac:dyDescent="0.2"/>
    <row r="1684" x14ac:dyDescent="0.2"/>
    <row r="1685" x14ac:dyDescent="0.2"/>
    <row r="1686" x14ac:dyDescent="0.2"/>
    <row r="1687" x14ac:dyDescent="0.2"/>
    <row r="1688" x14ac:dyDescent="0.2"/>
    <row r="1689" x14ac:dyDescent="0.2"/>
    <row r="1690" x14ac:dyDescent="0.2"/>
    <row r="1691" x14ac:dyDescent="0.2"/>
    <row r="1692" x14ac:dyDescent="0.2"/>
    <row r="1693" x14ac:dyDescent="0.2"/>
    <row r="1694" x14ac:dyDescent="0.2"/>
    <row r="1695" x14ac:dyDescent="0.2"/>
    <row r="1696" x14ac:dyDescent="0.2"/>
    <row r="1697" x14ac:dyDescent="0.2"/>
    <row r="1698" x14ac:dyDescent="0.2"/>
    <row r="1699" x14ac:dyDescent="0.2"/>
    <row r="1700" x14ac:dyDescent="0.2"/>
    <row r="1701" x14ac:dyDescent="0.2"/>
    <row r="1702" x14ac:dyDescent="0.2"/>
    <row r="1703" x14ac:dyDescent="0.2"/>
    <row r="1704" x14ac:dyDescent="0.2"/>
    <row r="1705" x14ac:dyDescent="0.2"/>
    <row r="1706" x14ac:dyDescent="0.2"/>
    <row r="1707" x14ac:dyDescent="0.2"/>
    <row r="1708" x14ac:dyDescent="0.2"/>
    <row r="1709" x14ac:dyDescent="0.2"/>
    <row r="1710" x14ac:dyDescent="0.2"/>
    <row r="1711" x14ac:dyDescent="0.2"/>
    <row r="1712" x14ac:dyDescent="0.2"/>
    <row r="1713" x14ac:dyDescent="0.2"/>
    <row r="1714" x14ac:dyDescent="0.2"/>
    <row r="1715" x14ac:dyDescent="0.2"/>
    <row r="1716" x14ac:dyDescent="0.2"/>
    <row r="1717" x14ac:dyDescent="0.2"/>
    <row r="1718" x14ac:dyDescent="0.2"/>
    <row r="1719" x14ac:dyDescent="0.2"/>
    <row r="1720" x14ac:dyDescent="0.2"/>
    <row r="1721" x14ac:dyDescent="0.2"/>
    <row r="1722" x14ac:dyDescent="0.2"/>
    <row r="1723" x14ac:dyDescent="0.2"/>
    <row r="1724" x14ac:dyDescent="0.2"/>
    <row r="1725" x14ac:dyDescent="0.2"/>
    <row r="1726" x14ac:dyDescent="0.2"/>
    <row r="1727" x14ac:dyDescent="0.2"/>
    <row r="1728" x14ac:dyDescent="0.2"/>
    <row r="1729" x14ac:dyDescent="0.2"/>
    <row r="1730" x14ac:dyDescent="0.2"/>
    <row r="1731" x14ac:dyDescent="0.2"/>
    <row r="1732" x14ac:dyDescent="0.2"/>
    <row r="1733" x14ac:dyDescent="0.2"/>
    <row r="1734" x14ac:dyDescent="0.2"/>
    <row r="1735" x14ac:dyDescent="0.2"/>
    <row r="1736" x14ac:dyDescent="0.2"/>
    <row r="1737" x14ac:dyDescent="0.2"/>
    <row r="1738" x14ac:dyDescent="0.2"/>
    <row r="1739" x14ac:dyDescent="0.2"/>
    <row r="1740" x14ac:dyDescent="0.2"/>
    <row r="1741" x14ac:dyDescent="0.2"/>
    <row r="1742" x14ac:dyDescent="0.2"/>
    <row r="1743" x14ac:dyDescent="0.2"/>
    <row r="1744" x14ac:dyDescent="0.2"/>
    <row r="1745" x14ac:dyDescent="0.2"/>
    <row r="1746" x14ac:dyDescent="0.2"/>
    <row r="1747" x14ac:dyDescent="0.2"/>
    <row r="1748" x14ac:dyDescent="0.2"/>
    <row r="1749" x14ac:dyDescent="0.2"/>
    <row r="1750" x14ac:dyDescent="0.2"/>
    <row r="1751" x14ac:dyDescent="0.2"/>
    <row r="1752" x14ac:dyDescent="0.2"/>
    <row r="1753" x14ac:dyDescent="0.2"/>
    <row r="1754" x14ac:dyDescent="0.2"/>
    <row r="1755" x14ac:dyDescent="0.2"/>
    <row r="1756" x14ac:dyDescent="0.2"/>
    <row r="1757" x14ac:dyDescent="0.2"/>
    <row r="1758" x14ac:dyDescent="0.2"/>
    <row r="1759" x14ac:dyDescent="0.2"/>
    <row r="1760" x14ac:dyDescent="0.2"/>
    <row r="1761" x14ac:dyDescent="0.2"/>
    <row r="1762" x14ac:dyDescent="0.2"/>
    <row r="1763" x14ac:dyDescent="0.2"/>
    <row r="1764" x14ac:dyDescent="0.2"/>
    <row r="1765" x14ac:dyDescent="0.2"/>
    <row r="1766" x14ac:dyDescent="0.2"/>
    <row r="1767" x14ac:dyDescent="0.2"/>
    <row r="1768" x14ac:dyDescent="0.2"/>
    <row r="1769" x14ac:dyDescent="0.2"/>
    <row r="1770" x14ac:dyDescent="0.2"/>
    <row r="1771" x14ac:dyDescent="0.2"/>
    <row r="1772" x14ac:dyDescent="0.2"/>
    <row r="1773" x14ac:dyDescent="0.2"/>
    <row r="1774" x14ac:dyDescent="0.2"/>
    <row r="1775" x14ac:dyDescent="0.2"/>
    <row r="1776" x14ac:dyDescent="0.2"/>
    <row r="1777" x14ac:dyDescent="0.2"/>
    <row r="1778" x14ac:dyDescent="0.2"/>
    <row r="1779" x14ac:dyDescent="0.2"/>
    <row r="1780" x14ac:dyDescent="0.2"/>
    <row r="1781" x14ac:dyDescent="0.2"/>
    <row r="1782" x14ac:dyDescent="0.2"/>
    <row r="1783" x14ac:dyDescent="0.2"/>
    <row r="1784" x14ac:dyDescent="0.2"/>
    <row r="1785" x14ac:dyDescent="0.2"/>
    <row r="1786" x14ac:dyDescent="0.2"/>
    <row r="1787" x14ac:dyDescent="0.2"/>
    <row r="1788" x14ac:dyDescent="0.2"/>
    <row r="1789" x14ac:dyDescent="0.2"/>
    <row r="1790" x14ac:dyDescent="0.2"/>
    <row r="1791" x14ac:dyDescent="0.2"/>
    <row r="1792" x14ac:dyDescent="0.2"/>
    <row r="1793" x14ac:dyDescent="0.2"/>
    <row r="1794" x14ac:dyDescent="0.2"/>
    <row r="1795" x14ac:dyDescent="0.2"/>
    <row r="1796" x14ac:dyDescent="0.2"/>
    <row r="1797" x14ac:dyDescent="0.2"/>
    <row r="1798" x14ac:dyDescent="0.2"/>
    <row r="1799" x14ac:dyDescent="0.2"/>
    <row r="1800" x14ac:dyDescent="0.2"/>
    <row r="1801" x14ac:dyDescent="0.2"/>
    <row r="1802" x14ac:dyDescent="0.2"/>
    <row r="1803" x14ac:dyDescent="0.2"/>
    <row r="1804" x14ac:dyDescent="0.2"/>
    <row r="1805" x14ac:dyDescent="0.2"/>
    <row r="1806" x14ac:dyDescent="0.2"/>
    <row r="1807" x14ac:dyDescent="0.2"/>
    <row r="1808" x14ac:dyDescent="0.2"/>
    <row r="1809" x14ac:dyDescent="0.2"/>
    <row r="1810" x14ac:dyDescent="0.2"/>
    <row r="1811" x14ac:dyDescent="0.2"/>
    <row r="1812" x14ac:dyDescent="0.2"/>
    <row r="1813" x14ac:dyDescent="0.2"/>
    <row r="1814" x14ac:dyDescent="0.2"/>
    <row r="1815" x14ac:dyDescent="0.2"/>
    <row r="1816" x14ac:dyDescent="0.2"/>
    <row r="1817" x14ac:dyDescent="0.2"/>
    <row r="1818" x14ac:dyDescent="0.2"/>
    <row r="1819" x14ac:dyDescent="0.2"/>
    <row r="1820" x14ac:dyDescent="0.2"/>
    <row r="1821" x14ac:dyDescent="0.2"/>
    <row r="1822" x14ac:dyDescent="0.2"/>
    <row r="1823" x14ac:dyDescent="0.2"/>
    <row r="1824" x14ac:dyDescent="0.2"/>
    <row r="1825" x14ac:dyDescent="0.2"/>
    <row r="1826" x14ac:dyDescent="0.2"/>
    <row r="1827" x14ac:dyDescent="0.2"/>
    <row r="1828" x14ac:dyDescent="0.2"/>
    <row r="1829" x14ac:dyDescent="0.2"/>
    <row r="1830" x14ac:dyDescent="0.2"/>
    <row r="1831" x14ac:dyDescent="0.2"/>
    <row r="1832" x14ac:dyDescent="0.2"/>
    <row r="1833" x14ac:dyDescent="0.2"/>
    <row r="1834" x14ac:dyDescent="0.2"/>
    <row r="1835" x14ac:dyDescent="0.2"/>
    <row r="1836" x14ac:dyDescent="0.2"/>
    <row r="1837" x14ac:dyDescent="0.2"/>
    <row r="1838" x14ac:dyDescent="0.2"/>
    <row r="1839" x14ac:dyDescent="0.2"/>
    <row r="1840" x14ac:dyDescent="0.2"/>
    <row r="1841" x14ac:dyDescent="0.2"/>
    <row r="1842" x14ac:dyDescent="0.2"/>
    <row r="1843" x14ac:dyDescent="0.2"/>
    <row r="1844" x14ac:dyDescent="0.2"/>
    <row r="1845" x14ac:dyDescent="0.2"/>
    <row r="1846" x14ac:dyDescent="0.2"/>
    <row r="1847" x14ac:dyDescent="0.2"/>
    <row r="1848" x14ac:dyDescent="0.2"/>
    <row r="1849" x14ac:dyDescent="0.2"/>
    <row r="1850" x14ac:dyDescent="0.2"/>
    <row r="1851" x14ac:dyDescent="0.2"/>
    <row r="1852" x14ac:dyDescent="0.2"/>
    <row r="1853" x14ac:dyDescent="0.2"/>
    <row r="1854" x14ac:dyDescent="0.2"/>
    <row r="1855" x14ac:dyDescent="0.2"/>
    <row r="1856" x14ac:dyDescent="0.2"/>
    <row r="1857" x14ac:dyDescent="0.2"/>
    <row r="1858" x14ac:dyDescent="0.2"/>
    <row r="1859" x14ac:dyDescent="0.2"/>
    <row r="1860" x14ac:dyDescent="0.2"/>
    <row r="1861" x14ac:dyDescent="0.2"/>
    <row r="1862" x14ac:dyDescent="0.2"/>
    <row r="1863" x14ac:dyDescent="0.2"/>
    <row r="1864" x14ac:dyDescent="0.2"/>
    <row r="1865" x14ac:dyDescent="0.2"/>
    <row r="1866" x14ac:dyDescent="0.2"/>
    <row r="1867" x14ac:dyDescent="0.2"/>
    <row r="1868" x14ac:dyDescent="0.2"/>
    <row r="1869" x14ac:dyDescent="0.2"/>
    <row r="1870" x14ac:dyDescent="0.2"/>
    <row r="1871" x14ac:dyDescent="0.2"/>
    <row r="1872" x14ac:dyDescent="0.2"/>
    <row r="1873" x14ac:dyDescent="0.2"/>
    <row r="1874" x14ac:dyDescent="0.2"/>
    <row r="1875" x14ac:dyDescent="0.2"/>
    <row r="1876" x14ac:dyDescent="0.2"/>
    <row r="1877" x14ac:dyDescent="0.2"/>
    <row r="1878" x14ac:dyDescent="0.2"/>
    <row r="1879" x14ac:dyDescent="0.2"/>
    <row r="1880" x14ac:dyDescent="0.2"/>
    <row r="1881" x14ac:dyDescent="0.2"/>
    <row r="1882" x14ac:dyDescent="0.2"/>
    <row r="1883" x14ac:dyDescent="0.2"/>
    <row r="1884" x14ac:dyDescent="0.2"/>
    <row r="1885" x14ac:dyDescent="0.2"/>
    <row r="1886" x14ac:dyDescent="0.2"/>
    <row r="1887" x14ac:dyDescent="0.2"/>
    <row r="1888" x14ac:dyDescent="0.2"/>
    <row r="1889" x14ac:dyDescent="0.2"/>
    <row r="1890" x14ac:dyDescent="0.2"/>
    <row r="1891" x14ac:dyDescent="0.2"/>
    <row r="1892" x14ac:dyDescent="0.2"/>
    <row r="1893" x14ac:dyDescent="0.2"/>
    <row r="1894" x14ac:dyDescent="0.2"/>
    <row r="1895" x14ac:dyDescent="0.2"/>
    <row r="1896" x14ac:dyDescent="0.2"/>
    <row r="1897" x14ac:dyDescent="0.2"/>
    <row r="1898" x14ac:dyDescent="0.2"/>
    <row r="1899" x14ac:dyDescent="0.2"/>
    <row r="1900" x14ac:dyDescent="0.2"/>
    <row r="1901" x14ac:dyDescent="0.2"/>
    <row r="1902" x14ac:dyDescent="0.2"/>
    <row r="1903" x14ac:dyDescent="0.2"/>
    <row r="1904" x14ac:dyDescent="0.2"/>
    <row r="1905" x14ac:dyDescent="0.2"/>
    <row r="1906" x14ac:dyDescent="0.2"/>
    <row r="1907" x14ac:dyDescent="0.2"/>
    <row r="1908" x14ac:dyDescent="0.2"/>
    <row r="1909" x14ac:dyDescent="0.2"/>
    <row r="1910" x14ac:dyDescent="0.2"/>
    <row r="1911" x14ac:dyDescent="0.2"/>
    <row r="1912" x14ac:dyDescent="0.2"/>
    <row r="1913" x14ac:dyDescent="0.2"/>
    <row r="1914" x14ac:dyDescent="0.2"/>
    <row r="1915" x14ac:dyDescent="0.2"/>
    <row r="1916" x14ac:dyDescent="0.2"/>
    <row r="1917" x14ac:dyDescent="0.2"/>
    <row r="1918" x14ac:dyDescent="0.2"/>
    <row r="1919" x14ac:dyDescent="0.2"/>
    <row r="1920" x14ac:dyDescent="0.2"/>
    <row r="1921" x14ac:dyDescent="0.2"/>
    <row r="1922" x14ac:dyDescent="0.2"/>
    <row r="1923" x14ac:dyDescent="0.2"/>
    <row r="1924" x14ac:dyDescent="0.2"/>
    <row r="1925" x14ac:dyDescent="0.2"/>
    <row r="1926" x14ac:dyDescent="0.2"/>
    <row r="1927" x14ac:dyDescent="0.2"/>
    <row r="1928" x14ac:dyDescent="0.2"/>
    <row r="1929" x14ac:dyDescent="0.2"/>
    <row r="1930" x14ac:dyDescent="0.2"/>
    <row r="1931" x14ac:dyDescent="0.2"/>
    <row r="1932" x14ac:dyDescent="0.2"/>
    <row r="1933" x14ac:dyDescent="0.2"/>
    <row r="1934" x14ac:dyDescent="0.2"/>
    <row r="1935" x14ac:dyDescent="0.2"/>
    <row r="1936" x14ac:dyDescent="0.2"/>
    <row r="1937" x14ac:dyDescent="0.2"/>
    <row r="1938" x14ac:dyDescent="0.2"/>
    <row r="1939" x14ac:dyDescent="0.2"/>
    <row r="1940" x14ac:dyDescent="0.2"/>
    <row r="1941" x14ac:dyDescent="0.2"/>
    <row r="1942" x14ac:dyDescent="0.2"/>
    <row r="1943" x14ac:dyDescent="0.2"/>
    <row r="1944" x14ac:dyDescent="0.2"/>
    <row r="1945" x14ac:dyDescent="0.2"/>
    <row r="1946" x14ac:dyDescent="0.2"/>
    <row r="1947" x14ac:dyDescent="0.2"/>
    <row r="1948" x14ac:dyDescent="0.2"/>
    <row r="1949" x14ac:dyDescent="0.2"/>
    <row r="1950" x14ac:dyDescent="0.2"/>
    <row r="1951" x14ac:dyDescent="0.2"/>
    <row r="1952" x14ac:dyDescent="0.2"/>
    <row r="1953" x14ac:dyDescent="0.2"/>
    <row r="1954" x14ac:dyDescent="0.2"/>
    <row r="1955" x14ac:dyDescent="0.2"/>
    <row r="1956" x14ac:dyDescent="0.2"/>
    <row r="1957" x14ac:dyDescent="0.2"/>
    <row r="1958" x14ac:dyDescent="0.2"/>
    <row r="1959" x14ac:dyDescent="0.2"/>
    <row r="1960" x14ac:dyDescent="0.2"/>
    <row r="1961" x14ac:dyDescent="0.2"/>
    <row r="1962" x14ac:dyDescent="0.2"/>
    <row r="1963" x14ac:dyDescent="0.2"/>
    <row r="1964" x14ac:dyDescent="0.2"/>
    <row r="1965" x14ac:dyDescent="0.2"/>
    <row r="1966" x14ac:dyDescent="0.2"/>
    <row r="1967" x14ac:dyDescent="0.2"/>
    <row r="1968" x14ac:dyDescent="0.2"/>
    <row r="1969" x14ac:dyDescent="0.2"/>
    <row r="1970" x14ac:dyDescent="0.2"/>
    <row r="1971" x14ac:dyDescent="0.2"/>
    <row r="1972" x14ac:dyDescent="0.2"/>
    <row r="1973" x14ac:dyDescent="0.2"/>
    <row r="1974" x14ac:dyDescent="0.2"/>
    <row r="1975" x14ac:dyDescent="0.2"/>
    <row r="1976" x14ac:dyDescent="0.2"/>
    <row r="1977" x14ac:dyDescent="0.2"/>
    <row r="1978" x14ac:dyDescent="0.2"/>
    <row r="1979" x14ac:dyDescent="0.2"/>
    <row r="1980" x14ac:dyDescent="0.2"/>
    <row r="1981" x14ac:dyDescent="0.2"/>
    <row r="1982" x14ac:dyDescent="0.2"/>
    <row r="1983" x14ac:dyDescent="0.2"/>
    <row r="1984" x14ac:dyDescent="0.2"/>
    <row r="1985" x14ac:dyDescent="0.2"/>
    <row r="1986" x14ac:dyDescent="0.2"/>
    <row r="1987" x14ac:dyDescent="0.2"/>
    <row r="1988" x14ac:dyDescent="0.2"/>
    <row r="1989" x14ac:dyDescent="0.2"/>
    <row r="1990" x14ac:dyDescent="0.2"/>
    <row r="1991" x14ac:dyDescent="0.2"/>
    <row r="1992" x14ac:dyDescent="0.2"/>
    <row r="1993" x14ac:dyDescent="0.2"/>
    <row r="1994" x14ac:dyDescent="0.2"/>
    <row r="1995" x14ac:dyDescent="0.2"/>
    <row r="1996" x14ac:dyDescent="0.2"/>
    <row r="1997" x14ac:dyDescent="0.2"/>
    <row r="1998" x14ac:dyDescent="0.2"/>
    <row r="1999" x14ac:dyDescent="0.2"/>
    <row r="2000" x14ac:dyDescent="0.2"/>
    <row r="2001" x14ac:dyDescent="0.2"/>
    <row r="2002" x14ac:dyDescent="0.2"/>
    <row r="2003" x14ac:dyDescent="0.2"/>
    <row r="2004" x14ac:dyDescent="0.2"/>
    <row r="2005" x14ac:dyDescent="0.2"/>
    <row r="2006" x14ac:dyDescent="0.2"/>
    <row r="2007" x14ac:dyDescent="0.2"/>
    <row r="2008" x14ac:dyDescent="0.2"/>
    <row r="2009" x14ac:dyDescent="0.2"/>
    <row r="2010" x14ac:dyDescent="0.2"/>
    <row r="2011" x14ac:dyDescent="0.2"/>
    <row r="2012" x14ac:dyDescent="0.2"/>
    <row r="2013" x14ac:dyDescent="0.2"/>
    <row r="2014" x14ac:dyDescent="0.2"/>
    <row r="2015" x14ac:dyDescent="0.2"/>
    <row r="2016" x14ac:dyDescent="0.2"/>
    <row r="2017" x14ac:dyDescent="0.2"/>
    <row r="2018" x14ac:dyDescent="0.2"/>
    <row r="2019" x14ac:dyDescent="0.2"/>
    <row r="2020" x14ac:dyDescent="0.2"/>
    <row r="2021" x14ac:dyDescent="0.2"/>
    <row r="2022" x14ac:dyDescent="0.2"/>
    <row r="2023" x14ac:dyDescent="0.2"/>
    <row r="2024" x14ac:dyDescent="0.2"/>
    <row r="2025" x14ac:dyDescent="0.2"/>
    <row r="2026" x14ac:dyDescent="0.2"/>
    <row r="2027" x14ac:dyDescent="0.2"/>
    <row r="2028" x14ac:dyDescent="0.2"/>
    <row r="2029" x14ac:dyDescent="0.2"/>
    <row r="2030" x14ac:dyDescent="0.2"/>
    <row r="2031" x14ac:dyDescent="0.2"/>
    <row r="2032" x14ac:dyDescent="0.2"/>
    <row r="2033" x14ac:dyDescent="0.2"/>
    <row r="2034" x14ac:dyDescent="0.2"/>
    <row r="2035" x14ac:dyDescent="0.2"/>
    <row r="2036" x14ac:dyDescent="0.2"/>
    <row r="2037" x14ac:dyDescent="0.2"/>
    <row r="2038" x14ac:dyDescent="0.2"/>
    <row r="2039" x14ac:dyDescent="0.2"/>
    <row r="2040" x14ac:dyDescent="0.2"/>
    <row r="2041" x14ac:dyDescent="0.2"/>
    <row r="2042" x14ac:dyDescent="0.2"/>
    <row r="2043" x14ac:dyDescent="0.2"/>
    <row r="2044" x14ac:dyDescent="0.2"/>
    <row r="2045" x14ac:dyDescent="0.2"/>
    <row r="2046" x14ac:dyDescent="0.2"/>
    <row r="2047" x14ac:dyDescent="0.2"/>
    <row r="2048" x14ac:dyDescent="0.2"/>
    <row r="2049" x14ac:dyDescent="0.2"/>
    <row r="2050" x14ac:dyDescent="0.2"/>
    <row r="2051" x14ac:dyDescent="0.2"/>
    <row r="2052" x14ac:dyDescent="0.2"/>
    <row r="2053" x14ac:dyDescent="0.2"/>
    <row r="2054" x14ac:dyDescent="0.2"/>
    <row r="2055" x14ac:dyDescent="0.2"/>
    <row r="2056" x14ac:dyDescent="0.2"/>
    <row r="2057" x14ac:dyDescent="0.2"/>
    <row r="2058" x14ac:dyDescent="0.2"/>
    <row r="2059" x14ac:dyDescent="0.2"/>
    <row r="2060" x14ac:dyDescent="0.2"/>
    <row r="2061" x14ac:dyDescent="0.2"/>
    <row r="2062" x14ac:dyDescent="0.2"/>
    <row r="2063" x14ac:dyDescent="0.2"/>
    <row r="2064" x14ac:dyDescent="0.2"/>
    <row r="2065" x14ac:dyDescent="0.2"/>
    <row r="2066" x14ac:dyDescent="0.2"/>
    <row r="2067" x14ac:dyDescent="0.2"/>
    <row r="2068" x14ac:dyDescent="0.2"/>
    <row r="2069" x14ac:dyDescent="0.2"/>
    <row r="2070" x14ac:dyDescent="0.2"/>
    <row r="2071" x14ac:dyDescent="0.2"/>
    <row r="2072" x14ac:dyDescent="0.2"/>
    <row r="2073" x14ac:dyDescent="0.2"/>
    <row r="2074" x14ac:dyDescent="0.2"/>
    <row r="2075" x14ac:dyDescent="0.2"/>
    <row r="2076" x14ac:dyDescent="0.2"/>
    <row r="2077" x14ac:dyDescent="0.2"/>
    <row r="2078" x14ac:dyDescent="0.2"/>
    <row r="2079" x14ac:dyDescent="0.2"/>
    <row r="2080" x14ac:dyDescent="0.2"/>
    <row r="2081" x14ac:dyDescent="0.2"/>
    <row r="2082" x14ac:dyDescent="0.2"/>
    <row r="2083" x14ac:dyDescent="0.2"/>
    <row r="2084" x14ac:dyDescent="0.2"/>
    <row r="2085" x14ac:dyDescent="0.2"/>
    <row r="2086" x14ac:dyDescent="0.2"/>
    <row r="2087" x14ac:dyDescent="0.2"/>
    <row r="2088" x14ac:dyDescent="0.2"/>
    <row r="2089" x14ac:dyDescent="0.2"/>
    <row r="2090" x14ac:dyDescent="0.2"/>
    <row r="2091" x14ac:dyDescent="0.2"/>
    <row r="2092" x14ac:dyDescent="0.2"/>
    <row r="2093" x14ac:dyDescent="0.2"/>
    <row r="2094" x14ac:dyDescent="0.2"/>
    <row r="2095" x14ac:dyDescent="0.2"/>
    <row r="2096" x14ac:dyDescent="0.2"/>
    <row r="2097" x14ac:dyDescent="0.2"/>
    <row r="2098" x14ac:dyDescent="0.2"/>
    <row r="2099" x14ac:dyDescent="0.2"/>
    <row r="2100" x14ac:dyDescent="0.2"/>
    <row r="2101" x14ac:dyDescent="0.2"/>
    <row r="2102" x14ac:dyDescent="0.2"/>
    <row r="2103" x14ac:dyDescent="0.2"/>
    <row r="2104" x14ac:dyDescent="0.2"/>
    <row r="2105" x14ac:dyDescent="0.2"/>
    <row r="2106" x14ac:dyDescent="0.2"/>
    <row r="2107" x14ac:dyDescent="0.2"/>
    <row r="2108" x14ac:dyDescent="0.2"/>
    <row r="2109" x14ac:dyDescent="0.2"/>
    <row r="2110" x14ac:dyDescent="0.2"/>
    <row r="2111" x14ac:dyDescent="0.2"/>
    <row r="2112" x14ac:dyDescent="0.2"/>
    <row r="2113" x14ac:dyDescent="0.2"/>
    <row r="2114" x14ac:dyDescent="0.2"/>
    <row r="2115" x14ac:dyDescent="0.2"/>
    <row r="2116" x14ac:dyDescent="0.2"/>
    <row r="2117" x14ac:dyDescent="0.2"/>
    <row r="2118" x14ac:dyDescent="0.2"/>
    <row r="2119" x14ac:dyDescent="0.2"/>
    <row r="2120" x14ac:dyDescent="0.2"/>
    <row r="2121" x14ac:dyDescent="0.2"/>
    <row r="2122" x14ac:dyDescent="0.2"/>
    <row r="2123" x14ac:dyDescent="0.2"/>
    <row r="2124" x14ac:dyDescent="0.2"/>
    <row r="2125" x14ac:dyDescent="0.2"/>
    <row r="2126" x14ac:dyDescent="0.2"/>
    <row r="2127" x14ac:dyDescent="0.2"/>
    <row r="2128" x14ac:dyDescent="0.2"/>
    <row r="2129" x14ac:dyDescent="0.2"/>
    <row r="2130" x14ac:dyDescent="0.2"/>
    <row r="2131" x14ac:dyDescent="0.2"/>
    <row r="2132" x14ac:dyDescent="0.2"/>
    <row r="2133" x14ac:dyDescent="0.2"/>
    <row r="2134" x14ac:dyDescent="0.2"/>
    <row r="2135" x14ac:dyDescent="0.2"/>
    <row r="2136" x14ac:dyDescent="0.2"/>
    <row r="2137" x14ac:dyDescent="0.2"/>
    <row r="2138" x14ac:dyDescent="0.2"/>
    <row r="2139" x14ac:dyDescent="0.2"/>
    <row r="2140" x14ac:dyDescent="0.2"/>
    <row r="2141" x14ac:dyDescent="0.2"/>
    <row r="2142" x14ac:dyDescent="0.2"/>
    <row r="2143" x14ac:dyDescent="0.2"/>
    <row r="2144" x14ac:dyDescent="0.2"/>
    <row r="2145" x14ac:dyDescent="0.2"/>
    <row r="2146" x14ac:dyDescent="0.2"/>
    <row r="2147" x14ac:dyDescent="0.2"/>
    <row r="2148" x14ac:dyDescent="0.2"/>
    <row r="2149" x14ac:dyDescent="0.2"/>
    <row r="2150" x14ac:dyDescent="0.2"/>
    <row r="2151" x14ac:dyDescent="0.2"/>
    <row r="2152" x14ac:dyDescent="0.2"/>
    <row r="2153" x14ac:dyDescent="0.2"/>
    <row r="2154" x14ac:dyDescent="0.2"/>
    <row r="2155" x14ac:dyDescent="0.2"/>
    <row r="2156" x14ac:dyDescent="0.2"/>
    <row r="2157" x14ac:dyDescent="0.2"/>
    <row r="2158" x14ac:dyDescent="0.2"/>
    <row r="2159" x14ac:dyDescent="0.2"/>
    <row r="2160" x14ac:dyDescent="0.2"/>
    <row r="2161" x14ac:dyDescent="0.2"/>
    <row r="2162" x14ac:dyDescent="0.2"/>
    <row r="2163" x14ac:dyDescent="0.2"/>
    <row r="2164" x14ac:dyDescent="0.2"/>
    <row r="2165" x14ac:dyDescent="0.2"/>
    <row r="2166" x14ac:dyDescent="0.2"/>
    <row r="2167" x14ac:dyDescent="0.2"/>
    <row r="2168" x14ac:dyDescent="0.2"/>
    <row r="2169" x14ac:dyDescent="0.2"/>
    <row r="2170" x14ac:dyDescent="0.2"/>
    <row r="2171" x14ac:dyDescent="0.2"/>
    <row r="2172" x14ac:dyDescent="0.2"/>
    <row r="2173" x14ac:dyDescent="0.2"/>
    <row r="2174" x14ac:dyDescent="0.2"/>
    <row r="2175" x14ac:dyDescent="0.2"/>
    <row r="2176" x14ac:dyDescent="0.2"/>
    <row r="2177" x14ac:dyDescent="0.2"/>
    <row r="2178" x14ac:dyDescent="0.2"/>
    <row r="2179" x14ac:dyDescent="0.2"/>
    <row r="2180" x14ac:dyDescent="0.2"/>
    <row r="2181" x14ac:dyDescent="0.2"/>
    <row r="2182" x14ac:dyDescent="0.2"/>
    <row r="2183" x14ac:dyDescent="0.2"/>
    <row r="2184" x14ac:dyDescent="0.2"/>
    <row r="2185" x14ac:dyDescent="0.2"/>
    <row r="2186" x14ac:dyDescent="0.2"/>
    <row r="2187" x14ac:dyDescent="0.2"/>
    <row r="2188" x14ac:dyDescent="0.2"/>
    <row r="2189" x14ac:dyDescent="0.2"/>
    <row r="2190" x14ac:dyDescent="0.2"/>
    <row r="2191" x14ac:dyDescent="0.2"/>
    <row r="2192" x14ac:dyDescent="0.2"/>
    <row r="2193" x14ac:dyDescent="0.2"/>
    <row r="2194" x14ac:dyDescent="0.2"/>
    <row r="2195" x14ac:dyDescent="0.2"/>
    <row r="2196" x14ac:dyDescent="0.2"/>
    <row r="2197" x14ac:dyDescent="0.2"/>
    <row r="2198" x14ac:dyDescent="0.2"/>
    <row r="2199" x14ac:dyDescent="0.2"/>
    <row r="2200" x14ac:dyDescent="0.2"/>
    <row r="2201" x14ac:dyDescent="0.2"/>
    <row r="2202" x14ac:dyDescent="0.2"/>
    <row r="2203" x14ac:dyDescent="0.2"/>
    <row r="2204" x14ac:dyDescent="0.2"/>
    <row r="2205" x14ac:dyDescent="0.2"/>
    <row r="2206" x14ac:dyDescent="0.2"/>
    <row r="2207" x14ac:dyDescent="0.2"/>
    <row r="2208" x14ac:dyDescent="0.2"/>
    <row r="2209" x14ac:dyDescent="0.2"/>
    <row r="2210" x14ac:dyDescent="0.2"/>
    <row r="2211" x14ac:dyDescent="0.2"/>
    <row r="2212" x14ac:dyDescent="0.2"/>
    <row r="2213" x14ac:dyDescent="0.2"/>
    <row r="2214" x14ac:dyDescent="0.2"/>
    <row r="2215" x14ac:dyDescent="0.2"/>
    <row r="2216" x14ac:dyDescent="0.2"/>
    <row r="2217" x14ac:dyDescent="0.2"/>
    <row r="2218" x14ac:dyDescent="0.2"/>
    <row r="2219" x14ac:dyDescent="0.2"/>
    <row r="2220" x14ac:dyDescent="0.2"/>
    <row r="2221" x14ac:dyDescent="0.2"/>
    <row r="2222" x14ac:dyDescent="0.2"/>
    <row r="2223" x14ac:dyDescent="0.2"/>
    <row r="2224" x14ac:dyDescent="0.2"/>
    <row r="2225" x14ac:dyDescent="0.2"/>
    <row r="2226" x14ac:dyDescent="0.2"/>
    <row r="2227" x14ac:dyDescent="0.2"/>
    <row r="2228" x14ac:dyDescent="0.2"/>
    <row r="2229" x14ac:dyDescent="0.2"/>
    <row r="2230" x14ac:dyDescent="0.2"/>
    <row r="2231" x14ac:dyDescent="0.2"/>
    <row r="2232" x14ac:dyDescent="0.2"/>
    <row r="2233" x14ac:dyDescent="0.2"/>
    <row r="2234" x14ac:dyDescent="0.2"/>
    <row r="2235" x14ac:dyDescent="0.2"/>
    <row r="2236" x14ac:dyDescent="0.2"/>
    <row r="2237" x14ac:dyDescent="0.2"/>
    <row r="2238" x14ac:dyDescent="0.2"/>
    <row r="2239" x14ac:dyDescent="0.2"/>
    <row r="2240" x14ac:dyDescent="0.2"/>
    <row r="2241" x14ac:dyDescent="0.2"/>
    <row r="2242" x14ac:dyDescent="0.2"/>
    <row r="2243" x14ac:dyDescent="0.2"/>
    <row r="2244" x14ac:dyDescent="0.2"/>
    <row r="2245" x14ac:dyDescent="0.2"/>
    <row r="2246" x14ac:dyDescent="0.2"/>
    <row r="2247" x14ac:dyDescent="0.2"/>
    <row r="2248" x14ac:dyDescent="0.2"/>
    <row r="2249" x14ac:dyDescent="0.2"/>
    <row r="2250" x14ac:dyDescent="0.2"/>
    <row r="2251" x14ac:dyDescent="0.2"/>
    <row r="2252" x14ac:dyDescent="0.2"/>
    <row r="2253" x14ac:dyDescent="0.2"/>
    <row r="2254" x14ac:dyDescent="0.2"/>
    <row r="2255" x14ac:dyDescent="0.2"/>
    <row r="2256" x14ac:dyDescent="0.2"/>
    <row r="2257" x14ac:dyDescent="0.2"/>
    <row r="2258" x14ac:dyDescent="0.2"/>
    <row r="2259" x14ac:dyDescent="0.2"/>
    <row r="2260" x14ac:dyDescent="0.2"/>
    <row r="2261" x14ac:dyDescent="0.2"/>
    <row r="2262" x14ac:dyDescent="0.2"/>
    <row r="2263" x14ac:dyDescent="0.2"/>
    <row r="2264" x14ac:dyDescent="0.2"/>
    <row r="2265" x14ac:dyDescent="0.2"/>
    <row r="2266" x14ac:dyDescent="0.2"/>
    <row r="2267" x14ac:dyDescent="0.2"/>
    <row r="2268" x14ac:dyDescent="0.2"/>
    <row r="2269" x14ac:dyDescent="0.2"/>
    <row r="2270" x14ac:dyDescent="0.2"/>
    <row r="2271" x14ac:dyDescent="0.2"/>
    <row r="2272" x14ac:dyDescent="0.2"/>
    <row r="2273" x14ac:dyDescent="0.2"/>
    <row r="2274" x14ac:dyDescent="0.2"/>
    <row r="2275" x14ac:dyDescent="0.2"/>
    <row r="2276" x14ac:dyDescent="0.2"/>
    <row r="2277" x14ac:dyDescent="0.2"/>
    <row r="2278" x14ac:dyDescent="0.2"/>
    <row r="2279" x14ac:dyDescent="0.2"/>
    <row r="2280" x14ac:dyDescent="0.2"/>
    <row r="2281" x14ac:dyDescent="0.2"/>
    <row r="2282" x14ac:dyDescent="0.2"/>
    <row r="2283" x14ac:dyDescent="0.2"/>
    <row r="2284" x14ac:dyDescent="0.2"/>
    <row r="2285" x14ac:dyDescent="0.2"/>
    <row r="2286" x14ac:dyDescent="0.2"/>
    <row r="2287" x14ac:dyDescent="0.2"/>
    <row r="2288" x14ac:dyDescent="0.2"/>
    <row r="2289" x14ac:dyDescent="0.2"/>
    <row r="2290" x14ac:dyDescent="0.2"/>
    <row r="2291" x14ac:dyDescent="0.2"/>
    <row r="2292" x14ac:dyDescent="0.2"/>
    <row r="2293" x14ac:dyDescent="0.2"/>
    <row r="2294" x14ac:dyDescent="0.2"/>
    <row r="2295" x14ac:dyDescent="0.2"/>
    <row r="2296" x14ac:dyDescent="0.2"/>
    <row r="2297" x14ac:dyDescent="0.2"/>
    <row r="2298" x14ac:dyDescent="0.2"/>
    <row r="2299" x14ac:dyDescent="0.2"/>
    <row r="2300" x14ac:dyDescent="0.2"/>
    <row r="2301" x14ac:dyDescent="0.2"/>
    <row r="2302" x14ac:dyDescent="0.2"/>
    <row r="2303" x14ac:dyDescent="0.2"/>
    <row r="2304" x14ac:dyDescent="0.2"/>
    <row r="2305" x14ac:dyDescent="0.2"/>
    <row r="2306" x14ac:dyDescent="0.2"/>
    <row r="2307" x14ac:dyDescent="0.2"/>
    <row r="2308" x14ac:dyDescent="0.2"/>
    <row r="2309" x14ac:dyDescent="0.2"/>
    <row r="2310" x14ac:dyDescent="0.2"/>
    <row r="2311" x14ac:dyDescent="0.2"/>
    <row r="2312" x14ac:dyDescent="0.2"/>
    <row r="2313" x14ac:dyDescent="0.2"/>
    <row r="2314" x14ac:dyDescent="0.2"/>
    <row r="2315" x14ac:dyDescent="0.2"/>
    <row r="2316" x14ac:dyDescent="0.2"/>
    <row r="2317" x14ac:dyDescent="0.2"/>
    <row r="2318" x14ac:dyDescent="0.2"/>
    <row r="2319" x14ac:dyDescent="0.2"/>
    <row r="2320" x14ac:dyDescent="0.2"/>
    <row r="2321" x14ac:dyDescent="0.2"/>
    <row r="2322" x14ac:dyDescent="0.2"/>
    <row r="2323" x14ac:dyDescent="0.2"/>
    <row r="2324" x14ac:dyDescent="0.2"/>
    <row r="2325" x14ac:dyDescent="0.2"/>
    <row r="2326" x14ac:dyDescent="0.2"/>
    <row r="2327" x14ac:dyDescent="0.2"/>
    <row r="2328" x14ac:dyDescent="0.2"/>
    <row r="2329" x14ac:dyDescent="0.2"/>
    <row r="2330" x14ac:dyDescent="0.2"/>
    <row r="2331" x14ac:dyDescent="0.2"/>
    <row r="2332" x14ac:dyDescent="0.2"/>
    <row r="2333" x14ac:dyDescent="0.2"/>
    <row r="2334" x14ac:dyDescent="0.2"/>
    <row r="2335" x14ac:dyDescent="0.2"/>
    <row r="2336" x14ac:dyDescent="0.2"/>
    <row r="2337" x14ac:dyDescent="0.2"/>
    <row r="2338" x14ac:dyDescent="0.2"/>
    <row r="2339" x14ac:dyDescent="0.2"/>
    <row r="2340" x14ac:dyDescent="0.2"/>
    <row r="2341" x14ac:dyDescent="0.2"/>
    <row r="2342" x14ac:dyDescent="0.2"/>
    <row r="2343" x14ac:dyDescent="0.2"/>
    <row r="2344" x14ac:dyDescent="0.2"/>
    <row r="2345" x14ac:dyDescent="0.2"/>
    <row r="2346" x14ac:dyDescent="0.2"/>
    <row r="2347" x14ac:dyDescent="0.2"/>
    <row r="2348" x14ac:dyDescent="0.2"/>
    <row r="2349" x14ac:dyDescent="0.2"/>
    <row r="2350" x14ac:dyDescent="0.2"/>
    <row r="2351" x14ac:dyDescent="0.2"/>
    <row r="2352" x14ac:dyDescent="0.2"/>
    <row r="2353" x14ac:dyDescent="0.2"/>
    <row r="2354" x14ac:dyDescent="0.2"/>
    <row r="2355" x14ac:dyDescent="0.2"/>
    <row r="2356" x14ac:dyDescent="0.2"/>
    <row r="2357" x14ac:dyDescent="0.2"/>
    <row r="2358" x14ac:dyDescent="0.2"/>
    <row r="2359" x14ac:dyDescent="0.2"/>
    <row r="2360" x14ac:dyDescent="0.2"/>
    <row r="2361" x14ac:dyDescent="0.2"/>
    <row r="2362" x14ac:dyDescent="0.2"/>
    <row r="2363" x14ac:dyDescent="0.2"/>
    <row r="2364" x14ac:dyDescent="0.2"/>
    <row r="2365" x14ac:dyDescent="0.2"/>
    <row r="2366" x14ac:dyDescent="0.2"/>
    <row r="2367" x14ac:dyDescent="0.2"/>
    <row r="2368" x14ac:dyDescent="0.2"/>
    <row r="2369" x14ac:dyDescent="0.2"/>
    <row r="2370" x14ac:dyDescent="0.2"/>
    <row r="2371" x14ac:dyDescent="0.2"/>
    <row r="2372" x14ac:dyDescent="0.2"/>
    <row r="2373" x14ac:dyDescent="0.2"/>
    <row r="2374" x14ac:dyDescent="0.2"/>
    <row r="2375" x14ac:dyDescent="0.2"/>
    <row r="2376" x14ac:dyDescent="0.2"/>
    <row r="2377" x14ac:dyDescent="0.2"/>
    <row r="2378" x14ac:dyDescent="0.2"/>
    <row r="2379" x14ac:dyDescent="0.2"/>
    <row r="2380" x14ac:dyDescent="0.2"/>
    <row r="2381" x14ac:dyDescent="0.2"/>
    <row r="2382" x14ac:dyDescent="0.2"/>
    <row r="2383" x14ac:dyDescent="0.2"/>
    <row r="2384" x14ac:dyDescent="0.2"/>
    <row r="2385" x14ac:dyDescent="0.2"/>
    <row r="2386" x14ac:dyDescent="0.2"/>
    <row r="2387" x14ac:dyDescent="0.2"/>
    <row r="2388" x14ac:dyDescent="0.2"/>
    <row r="2389" x14ac:dyDescent="0.2"/>
    <row r="2390" x14ac:dyDescent="0.2"/>
    <row r="2391" x14ac:dyDescent="0.2"/>
    <row r="2392" x14ac:dyDescent="0.2"/>
    <row r="2393" x14ac:dyDescent="0.2"/>
    <row r="2394" x14ac:dyDescent="0.2"/>
    <row r="2395" x14ac:dyDescent="0.2"/>
    <row r="2396" x14ac:dyDescent="0.2"/>
    <row r="2397" x14ac:dyDescent="0.2"/>
    <row r="2398" x14ac:dyDescent="0.2"/>
    <row r="2399" x14ac:dyDescent="0.2"/>
    <row r="2400" x14ac:dyDescent="0.2"/>
    <row r="2401" x14ac:dyDescent="0.2"/>
    <row r="2402" x14ac:dyDescent="0.2"/>
    <row r="2403" x14ac:dyDescent="0.2"/>
    <row r="2404" x14ac:dyDescent="0.2"/>
    <row r="2405" x14ac:dyDescent="0.2"/>
    <row r="2406" x14ac:dyDescent="0.2"/>
    <row r="2407" x14ac:dyDescent="0.2"/>
    <row r="2408" x14ac:dyDescent="0.2"/>
    <row r="2409" x14ac:dyDescent="0.2"/>
    <row r="2410" x14ac:dyDescent="0.2"/>
    <row r="2411" x14ac:dyDescent="0.2"/>
    <row r="2412" x14ac:dyDescent="0.2"/>
    <row r="2413" x14ac:dyDescent="0.2"/>
    <row r="2414" x14ac:dyDescent="0.2"/>
    <row r="2415" x14ac:dyDescent="0.2"/>
    <row r="2416" x14ac:dyDescent="0.2"/>
    <row r="2417" x14ac:dyDescent="0.2"/>
    <row r="2418" x14ac:dyDescent="0.2"/>
    <row r="2419" x14ac:dyDescent="0.2"/>
    <row r="2420" x14ac:dyDescent="0.2"/>
    <row r="2421" x14ac:dyDescent="0.2"/>
    <row r="2422" x14ac:dyDescent="0.2"/>
    <row r="2423" x14ac:dyDescent="0.2"/>
    <row r="2424" x14ac:dyDescent="0.2"/>
    <row r="2425" x14ac:dyDescent="0.2"/>
    <row r="2426" x14ac:dyDescent="0.2"/>
    <row r="2427" x14ac:dyDescent="0.2"/>
    <row r="2428" x14ac:dyDescent="0.2"/>
    <row r="2429" x14ac:dyDescent="0.2"/>
    <row r="2430" x14ac:dyDescent="0.2"/>
    <row r="2431" x14ac:dyDescent="0.2"/>
    <row r="2432" x14ac:dyDescent="0.2"/>
    <row r="2433" x14ac:dyDescent="0.2"/>
    <row r="2434" x14ac:dyDescent="0.2"/>
    <row r="2435" x14ac:dyDescent="0.2"/>
    <row r="2436" x14ac:dyDescent="0.2"/>
    <row r="2437" x14ac:dyDescent="0.2"/>
    <row r="2438" x14ac:dyDescent="0.2"/>
    <row r="2439" x14ac:dyDescent="0.2"/>
    <row r="2440" x14ac:dyDescent="0.2"/>
    <row r="2441" x14ac:dyDescent="0.2"/>
    <row r="2442" x14ac:dyDescent="0.2"/>
    <row r="2443" x14ac:dyDescent="0.2"/>
    <row r="2444" x14ac:dyDescent="0.2"/>
    <row r="2445" x14ac:dyDescent="0.2"/>
    <row r="2446" x14ac:dyDescent="0.2"/>
    <row r="2447" x14ac:dyDescent="0.2"/>
    <row r="2448" x14ac:dyDescent="0.2"/>
    <row r="2449" x14ac:dyDescent="0.2"/>
    <row r="2450" x14ac:dyDescent="0.2"/>
    <row r="2451" x14ac:dyDescent="0.2"/>
    <row r="2452" x14ac:dyDescent="0.2"/>
    <row r="2453" x14ac:dyDescent="0.2"/>
    <row r="2454" x14ac:dyDescent="0.2"/>
    <row r="2455" x14ac:dyDescent="0.2"/>
    <row r="2456" x14ac:dyDescent="0.2"/>
    <row r="2457" x14ac:dyDescent="0.2"/>
    <row r="2458" x14ac:dyDescent="0.2"/>
    <row r="2459" x14ac:dyDescent="0.2"/>
    <row r="2460" x14ac:dyDescent="0.2"/>
    <row r="2461" x14ac:dyDescent="0.2"/>
    <row r="2462" x14ac:dyDescent="0.2"/>
    <row r="2463" x14ac:dyDescent="0.2"/>
    <row r="2464" x14ac:dyDescent="0.2"/>
    <row r="2465" x14ac:dyDescent="0.2"/>
    <row r="2466" x14ac:dyDescent="0.2"/>
    <row r="2467" x14ac:dyDescent="0.2"/>
    <row r="2468" x14ac:dyDescent="0.2"/>
    <row r="2469" x14ac:dyDescent="0.2"/>
    <row r="2470" x14ac:dyDescent="0.2"/>
    <row r="2471" x14ac:dyDescent="0.2"/>
    <row r="2472" x14ac:dyDescent="0.2"/>
    <row r="2473" x14ac:dyDescent="0.2"/>
    <row r="2474" x14ac:dyDescent="0.2"/>
    <row r="2475" x14ac:dyDescent="0.2"/>
    <row r="2476" x14ac:dyDescent="0.2"/>
    <row r="2477" x14ac:dyDescent="0.2"/>
    <row r="2478" x14ac:dyDescent="0.2"/>
    <row r="2479" x14ac:dyDescent="0.2"/>
    <row r="2480" x14ac:dyDescent="0.2"/>
    <row r="2481" x14ac:dyDescent="0.2"/>
    <row r="2482" x14ac:dyDescent="0.2"/>
    <row r="2483" x14ac:dyDescent="0.2"/>
    <row r="2484" x14ac:dyDescent="0.2"/>
    <row r="2485" x14ac:dyDescent="0.2"/>
    <row r="2486" x14ac:dyDescent="0.2"/>
    <row r="2487" x14ac:dyDescent="0.2"/>
    <row r="2488" x14ac:dyDescent="0.2"/>
    <row r="2489" x14ac:dyDescent="0.2"/>
    <row r="2490" x14ac:dyDescent="0.2"/>
    <row r="2491" x14ac:dyDescent="0.2"/>
    <row r="2492" x14ac:dyDescent="0.2"/>
    <row r="2493" x14ac:dyDescent="0.2"/>
    <row r="2494" x14ac:dyDescent="0.2"/>
    <row r="2495" x14ac:dyDescent="0.2"/>
    <row r="2496" x14ac:dyDescent="0.2"/>
    <row r="2497" x14ac:dyDescent="0.2"/>
    <row r="2498" x14ac:dyDescent="0.2"/>
    <row r="2499" x14ac:dyDescent="0.2"/>
    <row r="2500" x14ac:dyDescent="0.2"/>
    <row r="2501" x14ac:dyDescent="0.2"/>
    <row r="2502" x14ac:dyDescent="0.2"/>
    <row r="2503" x14ac:dyDescent="0.2"/>
    <row r="2504" x14ac:dyDescent="0.2"/>
    <row r="2505" x14ac:dyDescent="0.2"/>
    <row r="2506" x14ac:dyDescent="0.2"/>
    <row r="2507" x14ac:dyDescent="0.2"/>
    <row r="2508" x14ac:dyDescent="0.2"/>
    <row r="2509" x14ac:dyDescent="0.2"/>
    <row r="2510" x14ac:dyDescent="0.2"/>
    <row r="2511" x14ac:dyDescent="0.2"/>
    <row r="2512" x14ac:dyDescent="0.2"/>
    <row r="2513" x14ac:dyDescent="0.2"/>
    <row r="2514" x14ac:dyDescent="0.2"/>
    <row r="2515" x14ac:dyDescent="0.2"/>
    <row r="2516" x14ac:dyDescent="0.2"/>
    <row r="2517" x14ac:dyDescent="0.2"/>
    <row r="2518" x14ac:dyDescent="0.2"/>
    <row r="2519" x14ac:dyDescent="0.2"/>
    <row r="2520" x14ac:dyDescent="0.2"/>
    <row r="2521" x14ac:dyDescent="0.2"/>
    <row r="2522" x14ac:dyDescent="0.2"/>
    <row r="2523" x14ac:dyDescent="0.2"/>
    <row r="2524" x14ac:dyDescent="0.2"/>
    <row r="2525" x14ac:dyDescent="0.2"/>
    <row r="2526" x14ac:dyDescent="0.2"/>
    <row r="2527" x14ac:dyDescent="0.2"/>
    <row r="2528" x14ac:dyDescent="0.2"/>
    <row r="2529" x14ac:dyDescent="0.2"/>
    <row r="2530" x14ac:dyDescent="0.2"/>
    <row r="2531" x14ac:dyDescent="0.2"/>
    <row r="2532" x14ac:dyDescent="0.2"/>
    <row r="2533" x14ac:dyDescent="0.2"/>
    <row r="2534" x14ac:dyDescent="0.2"/>
    <row r="2535" x14ac:dyDescent="0.2"/>
    <row r="2536" x14ac:dyDescent="0.2"/>
    <row r="2537" x14ac:dyDescent="0.2"/>
    <row r="2538" x14ac:dyDescent="0.2"/>
    <row r="2539" x14ac:dyDescent="0.2"/>
    <row r="2540" x14ac:dyDescent="0.2"/>
    <row r="2541" x14ac:dyDescent="0.2"/>
    <row r="2542" x14ac:dyDescent="0.2"/>
    <row r="2543" x14ac:dyDescent="0.2"/>
    <row r="2544" x14ac:dyDescent="0.2"/>
    <row r="2545" x14ac:dyDescent="0.2"/>
    <row r="2546" x14ac:dyDescent="0.2"/>
    <row r="2547" x14ac:dyDescent="0.2"/>
    <row r="2548" x14ac:dyDescent="0.2"/>
    <row r="2549" x14ac:dyDescent="0.2"/>
    <row r="2550" x14ac:dyDescent="0.2"/>
    <row r="2551" x14ac:dyDescent="0.2"/>
    <row r="2552" x14ac:dyDescent="0.2"/>
    <row r="2553" x14ac:dyDescent="0.2"/>
    <row r="2554" x14ac:dyDescent="0.2"/>
    <row r="2555" x14ac:dyDescent="0.2"/>
    <row r="2556" x14ac:dyDescent="0.2"/>
    <row r="2557" x14ac:dyDescent="0.2"/>
    <row r="2558" x14ac:dyDescent="0.2"/>
    <row r="2559" x14ac:dyDescent="0.2"/>
    <row r="2560" x14ac:dyDescent="0.2"/>
    <row r="2561" x14ac:dyDescent="0.2"/>
    <row r="2562" x14ac:dyDescent="0.2"/>
    <row r="2563" x14ac:dyDescent="0.2"/>
    <row r="2564" x14ac:dyDescent="0.2"/>
    <row r="2565" x14ac:dyDescent="0.2"/>
    <row r="2566" x14ac:dyDescent="0.2"/>
    <row r="2567" x14ac:dyDescent="0.2"/>
    <row r="2568" x14ac:dyDescent="0.2"/>
    <row r="2569" x14ac:dyDescent="0.2"/>
    <row r="2570" x14ac:dyDescent="0.2"/>
    <row r="2571" x14ac:dyDescent="0.2"/>
    <row r="2572" x14ac:dyDescent="0.2"/>
    <row r="2573" x14ac:dyDescent="0.2"/>
    <row r="2574" x14ac:dyDescent="0.2"/>
    <row r="2575" x14ac:dyDescent="0.2"/>
    <row r="2576" x14ac:dyDescent="0.2"/>
    <row r="2577" x14ac:dyDescent="0.2"/>
    <row r="2578" x14ac:dyDescent="0.2"/>
    <row r="2579" x14ac:dyDescent="0.2"/>
    <row r="2580" x14ac:dyDescent="0.2"/>
    <row r="2581" x14ac:dyDescent="0.2"/>
    <row r="2582" x14ac:dyDescent="0.2"/>
    <row r="2583" x14ac:dyDescent="0.2"/>
    <row r="2584" x14ac:dyDescent="0.2"/>
    <row r="2585" x14ac:dyDescent="0.2"/>
    <row r="2586" x14ac:dyDescent="0.2"/>
    <row r="2587" x14ac:dyDescent="0.2"/>
    <row r="2588" x14ac:dyDescent="0.2"/>
    <row r="2589" x14ac:dyDescent="0.2"/>
    <row r="2590" x14ac:dyDescent="0.2"/>
    <row r="2591" x14ac:dyDescent="0.2"/>
    <row r="2592" x14ac:dyDescent="0.2"/>
    <row r="2593" x14ac:dyDescent="0.2"/>
    <row r="2594" x14ac:dyDescent="0.2"/>
    <row r="2595" x14ac:dyDescent="0.2"/>
    <row r="2596" x14ac:dyDescent="0.2"/>
    <row r="2597" x14ac:dyDescent="0.2"/>
    <row r="2598" x14ac:dyDescent="0.2"/>
    <row r="2599" x14ac:dyDescent="0.2"/>
    <row r="2600" x14ac:dyDescent="0.2"/>
    <row r="2601" x14ac:dyDescent="0.2"/>
    <row r="2602" x14ac:dyDescent="0.2"/>
    <row r="2603" x14ac:dyDescent="0.2"/>
    <row r="2604" x14ac:dyDescent="0.2"/>
    <row r="2605" x14ac:dyDescent="0.2"/>
    <row r="2606" x14ac:dyDescent="0.2"/>
    <row r="2607" x14ac:dyDescent="0.2"/>
    <row r="2608" x14ac:dyDescent="0.2"/>
    <row r="2609" x14ac:dyDescent="0.2"/>
    <row r="2610" x14ac:dyDescent="0.2"/>
    <row r="2611" x14ac:dyDescent="0.2"/>
    <row r="2612" x14ac:dyDescent="0.2"/>
    <row r="2613" x14ac:dyDescent="0.2"/>
    <row r="2614" x14ac:dyDescent="0.2"/>
    <row r="2615" x14ac:dyDescent="0.2"/>
    <row r="2616" x14ac:dyDescent="0.2"/>
    <row r="2617" x14ac:dyDescent="0.2"/>
    <row r="2618" x14ac:dyDescent="0.2"/>
    <row r="2619" x14ac:dyDescent="0.2"/>
    <row r="2620" x14ac:dyDescent="0.2"/>
    <row r="2621" x14ac:dyDescent="0.2"/>
    <row r="2622" x14ac:dyDescent="0.2"/>
    <row r="2623" x14ac:dyDescent="0.2"/>
    <row r="2624" x14ac:dyDescent="0.2"/>
    <row r="2625" x14ac:dyDescent="0.2"/>
    <row r="2626" x14ac:dyDescent="0.2"/>
    <row r="2627" x14ac:dyDescent="0.2"/>
    <row r="2628" x14ac:dyDescent="0.2"/>
    <row r="2629" x14ac:dyDescent="0.2"/>
    <row r="2630" x14ac:dyDescent="0.2"/>
    <row r="2631" x14ac:dyDescent="0.2"/>
    <row r="2632" x14ac:dyDescent="0.2"/>
    <row r="2633" x14ac:dyDescent="0.2"/>
    <row r="2634" x14ac:dyDescent="0.2"/>
    <row r="2635" x14ac:dyDescent="0.2"/>
    <row r="2636" x14ac:dyDescent="0.2"/>
    <row r="2637" x14ac:dyDescent="0.2"/>
    <row r="2638" x14ac:dyDescent="0.2"/>
    <row r="2639" x14ac:dyDescent="0.2"/>
    <row r="2640" x14ac:dyDescent="0.2"/>
    <row r="2641" x14ac:dyDescent="0.2"/>
    <row r="2642" x14ac:dyDescent="0.2"/>
    <row r="2643" x14ac:dyDescent="0.2"/>
    <row r="2644" x14ac:dyDescent="0.2"/>
    <row r="2645" x14ac:dyDescent="0.2"/>
    <row r="2646" x14ac:dyDescent="0.2"/>
    <row r="2647" x14ac:dyDescent="0.2"/>
    <row r="2648" x14ac:dyDescent="0.2"/>
    <row r="2649" x14ac:dyDescent="0.2"/>
    <row r="2650" x14ac:dyDescent="0.2"/>
    <row r="2651" x14ac:dyDescent="0.2"/>
    <row r="2652" x14ac:dyDescent="0.2"/>
    <row r="2653" x14ac:dyDescent="0.2"/>
    <row r="2654" x14ac:dyDescent="0.2"/>
    <row r="2655" x14ac:dyDescent="0.2"/>
    <row r="2656" x14ac:dyDescent="0.2"/>
    <row r="2657" x14ac:dyDescent="0.2"/>
    <row r="2658" x14ac:dyDescent="0.2"/>
    <row r="2659" x14ac:dyDescent="0.2"/>
    <row r="2660" x14ac:dyDescent="0.2"/>
    <row r="2661" x14ac:dyDescent="0.2"/>
    <row r="2662" x14ac:dyDescent="0.2"/>
    <row r="2663" x14ac:dyDescent="0.2"/>
    <row r="2664" x14ac:dyDescent="0.2"/>
    <row r="2665" x14ac:dyDescent="0.2"/>
    <row r="2666" x14ac:dyDescent="0.2"/>
    <row r="2667" x14ac:dyDescent="0.2"/>
    <row r="2668" x14ac:dyDescent="0.2"/>
    <row r="2669" x14ac:dyDescent="0.2"/>
    <row r="2670" x14ac:dyDescent="0.2"/>
    <row r="2671" x14ac:dyDescent="0.2"/>
    <row r="2672" x14ac:dyDescent="0.2"/>
    <row r="2673" x14ac:dyDescent="0.2"/>
    <row r="2674" x14ac:dyDescent="0.2"/>
    <row r="2675" x14ac:dyDescent="0.2"/>
    <row r="2676" x14ac:dyDescent="0.2"/>
    <row r="2677" x14ac:dyDescent="0.2"/>
    <row r="2678" x14ac:dyDescent="0.2"/>
    <row r="2679" x14ac:dyDescent="0.2"/>
    <row r="2680" x14ac:dyDescent="0.2"/>
    <row r="2681" x14ac:dyDescent="0.2"/>
    <row r="2682" x14ac:dyDescent="0.2"/>
    <row r="2683" x14ac:dyDescent="0.2"/>
    <row r="2684" x14ac:dyDescent="0.2"/>
    <row r="2685" x14ac:dyDescent="0.2"/>
    <row r="2686" x14ac:dyDescent="0.2"/>
    <row r="2687" x14ac:dyDescent="0.2"/>
    <row r="2688" x14ac:dyDescent="0.2"/>
    <row r="2689" x14ac:dyDescent="0.2"/>
    <row r="2690" x14ac:dyDescent="0.2"/>
    <row r="2691" x14ac:dyDescent="0.2"/>
    <row r="2692" x14ac:dyDescent="0.2"/>
    <row r="2693" x14ac:dyDescent="0.2"/>
    <row r="2694" x14ac:dyDescent="0.2"/>
    <row r="2695" x14ac:dyDescent="0.2"/>
    <row r="2696" x14ac:dyDescent="0.2"/>
    <row r="2697" x14ac:dyDescent="0.2"/>
    <row r="2698" x14ac:dyDescent="0.2"/>
    <row r="2699" x14ac:dyDescent="0.2"/>
    <row r="2700" x14ac:dyDescent="0.2"/>
    <row r="2701" x14ac:dyDescent="0.2"/>
    <row r="2702" x14ac:dyDescent="0.2"/>
    <row r="2703" x14ac:dyDescent="0.2"/>
    <row r="2704" x14ac:dyDescent="0.2"/>
    <row r="2705" x14ac:dyDescent="0.2"/>
    <row r="2706" x14ac:dyDescent="0.2"/>
    <row r="2707" x14ac:dyDescent="0.2"/>
    <row r="2708" x14ac:dyDescent="0.2"/>
    <row r="2709" x14ac:dyDescent="0.2"/>
    <row r="2710" x14ac:dyDescent="0.2"/>
    <row r="2711" x14ac:dyDescent="0.2"/>
    <row r="2712" x14ac:dyDescent="0.2"/>
    <row r="2713" x14ac:dyDescent="0.2"/>
    <row r="2714" x14ac:dyDescent="0.2"/>
    <row r="2715" x14ac:dyDescent="0.2"/>
    <row r="2716" x14ac:dyDescent="0.2"/>
    <row r="2717" x14ac:dyDescent="0.2"/>
    <row r="2718" x14ac:dyDescent="0.2"/>
    <row r="2719" x14ac:dyDescent="0.2"/>
    <row r="2720" x14ac:dyDescent="0.2"/>
    <row r="2721" x14ac:dyDescent="0.2"/>
    <row r="2722" x14ac:dyDescent="0.2"/>
    <row r="2723" x14ac:dyDescent="0.2"/>
    <row r="2724" x14ac:dyDescent="0.2"/>
    <row r="2725" x14ac:dyDescent="0.2"/>
    <row r="2726" x14ac:dyDescent="0.2"/>
    <row r="2727" x14ac:dyDescent="0.2"/>
    <row r="2728" x14ac:dyDescent="0.2"/>
    <row r="2729" x14ac:dyDescent="0.2"/>
    <row r="2730" x14ac:dyDescent="0.2"/>
    <row r="2731" x14ac:dyDescent="0.2"/>
    <row r="2732" x14ac:dyDescent="0.2"/>
    <row r="2733" x14ac:dyDescent="0.2"/>
    <row r="2734" x14ac:dyDescent="0.2"/>
    <row r="2735" x14ac:dyDescent="0.2"/>
    <row r="2736" x14ac:dyDescent="0.2"/>
    <row r="2737" x14ac:dyDescent="0.2"/>
    <row r="2738" x14ac:dyDescent="0.2"/>
    <row r="2739" x14ac:dyDescent="0.2"/>
    <row r="2740" x14ac:dyDescent="0.2"/>
    <row r="2741" x14ac:dyDescent="0.2"/>
    <row r="2742" x14ac:dyDescent="0.2"/>
    <row r="2743" x14ac:dyDescent="0.2"/>
    <row r="2744" x14ac:dyDescent="0.2"/>
    <row r="2745" x14ac:dyDescent="0.2"/>
    <row r="2746" x14ac:dyDescent="0.2"/>
    <row r="2747" x14ac:dyDescent="0.2"/>
    <row r="2748" x14ac:dyDescent="0.2"/>
    <row r="2749" x14ac:dyDescent="0.2"/>
    <row r="2750" x14ac:dyDescent="0.2"/>
    <row r="2751" x14ac:dyDescent="0.2"/>
    <row r="2752" x14ac:dyDescent="0.2"/>
    <row r="2753" x14ac:dyDescent="0.2"/>
    <row r="2754" x14ac:dyDescent="0.2"/>
    <row r="2755" x14ac:dyDescent="0.2"/>
    <row r="2756" x14ac:dyDescent="0.2"/>
    <row r="2757" x14ac:dyDescent="0.2"/>
    <row r="2758" x14ac:dyDescent="0.2"/>
    <row r="2759" x14ac:dyDescent="0.2"/>
    <row r="2760" x14ac:dyDescent="0.2"/>
    <row r="2761" x14ac:dyDescent="0.2"/>
    <row r="2762" x14ac:dyDescent="0.2"/>
    <row r="2763" x14ac:dyDescent="0.2"/>
    <row r="2764" x14ac:dyDescent="0.2"/>
    <row r="2765" x14ac:dyDescent="0.2"/>
    <row r="2766" x14ac:dyDescent="0.2"/>
    <row r="2767" x14ac:dyDescent="0.2"/>
    <row r="2768" x14ac:dyDescent="0.2"/>
    <row r="2769" x14ac:dyDescent="0.2"/>
    <row r="2770" x14ac:dyDescent="0.2"/>
    <row r="2771" x14ac:dyDescent="0.2"/>
    <row r="2772" x14ac:dyDescent="0.2"/>
    <row r="2773" x14ac:dyDescent="0.2"/>
    <row r="2774" x14ac:dyDescent="0.2"/>
    <row r="2775" x14ac:dyDescent="0.2"/>
    <row r="2776" x14ac:dyDescent="0.2"/>
    <row r="2777" x14ac:dyDescent="0.2"/>
    <row r="2778" x14ac:dyDescent="0.2"/>
    <row r="2779" x14ac:dyDescent="0.2"/>
    <row r="2780" x14ac:dyDescent="0.2"/>
    <row r="2781" x14ac:dyDescent="0.2"/>
    <row r="2782" x14ac:dyDescent="0.2"/>
    <row r="2783" x14ac:dyDescent="0.2"/>
    <row r="2784" x14ac:dyDescent="0.2"/>
    <row r="2785" x14ac:dyDescent="0.2"/>
    <row r="2786" x14ac:dyDescent="0.2"/>
    <row r="2787" x14ac:dyDescent="0.2"/>
    <row r="2788" x14ac:dyDescent="0.2"/>
    <row r="2789" x14ac:dyDescent="0.2"/>
    <row r="2790" x14ac:dyDescent="0.2"/>
    <row r="2791" x14ac:dyDescent="0.2"/>
    <row r="2792" x14ac:dyDescent="0.2"/>
    <row r="2793" x14ac:dyDescent="0.2"/>
    <row r="2794" x14ac:dyDescent="0.2"/>
    <row r="2795" x14ac:dyDescent="0.2"/>
    <row r="2796" x14ac:dyDescent="0.2"/>
    <row r="2797" x14ac:dyDescent="0.2"/>
    <row r="2798" x14ac:dyDescent="0.2"/>
    <row r="2799" x14ac:dyDescent="0.2"/>
    <row r="2800" x14ac:dyDescent="0.2"/>
    <row r="2801" x14ac:dyDescent="0.2"/>
    <row r="2802" x14ac:dyDescent="0.2"/>
    <row r="2803" x14ac:dyDescent="0.2"/>
    <row r="2804" x14ac:dyDescent="0.2"/>
    <row r="2805" x14ac:dyDescent="0.2"/>
    <row r="2806" x14ac:dyDescent="0.2"/>
    <row r="2807" x14ac:dyDescent="0.2"/>
    <row r="2808" x14ac:dyDescent="0.2"/>
    <row r="2809" x14ac:dyDescent="0.2"/>
    <row r="2810" x14ac:dyDescent="0.2"/>
    <row r="2811" x14ac:dyDescent="0.2"/>
    <row r="2812" x14ac:dyDescent="0.2"/>
    <row r="2813" x14ac:dyDescent="0.2"/>
    <row r="2814" x14ac:dyDescent="0.2"/>
    <row r="2815" x14ac:dyDescent="0.2"/>
    <row r="2816" x14ac:dyDescent="0.2"/>
    <row r="2817" x14ac:dyDescent="0.2"/>
    <row r="2818" x14ac:dyDescent="0.2"/>
    <row r="2819" x14ac:dyDescent="0.2"/>
    <row r="2820" x14ac:dyDescent="0.2"/>
    <row r="2821" x14ac:dyDescent="0.2"/>
    <row r="2822" x14ac:dyDescent="0.2"/>
    <row r="2823" x14ac:dyDescent="0.2"/>
    <row r="2824" x14ac:dyDescent="0.2"/>
    <row r="2825" x14ac:dyDescent="0.2"/>
    <row r="2826" x14ac:dyDescent="0.2"/>
    <row r="2827" x14ac:dyDescent="0.2"/>
    <row r="2828" x14ac:dyDescent="0.2"/>
    <row r="2829" x14ac:dyDescent="0.2"/>
    <row r="2830" x14ac:dyDescent="0.2"/>
    <row r="2831" x14ac:dyDescent="0.2"/>
    <row r="2832" x14ac:dyDescent="0.2"/>
    <row r="2833" x14ac:dyDescent="0.2"/>
    <row r="2834" x14ac:dyDescent="0.2"/>
    <row r="2835" x14ac:dyDescent="0.2"/>
    <row r="2836" x14ac:dyDescent="0.2"/>
    <row r="2837" x14ac:dyDescent="0.2"/>
    <row r="2838" x14ac:dyDescent="0.2"/>
    <row r="2839" x14ac:dyDescent="0.2"/>
    <row r="2840" x14ac:dyDescent="0.2"/>
    <row r="2841" x14ac:dyDescent="0.2"/>
    <row r="2842" x14ac:dyDescent="0.2"/>
    <row r="2843" x14ac:dyDescent="0.2"/>
    <row r="2844" x14ac:dyDescent="0.2"/>
    <row r="2845" x14ac:dyDescent="0.2"/>
    <row r="2846" x14ac:dyDescent="0.2"/>
    <row r="2847" x14ac:dyDescent="0.2"/>
    <row r="2848" x14ac:dyDescent="0.2"/>
    <row r="2849" x14ac:dyDescent="0.2"/>
    <row r="2850" x14ac:dyDescent="0.2"/>
    <row r="2851" x14ac:dyDescent="0.2"/>
    <row r="2852" x14ac:dyDescent="0.2"/>
    <row r="2853" x14ac:dyDescent="0.2"/>
    <row r="2854" x14ac:dyDescent="0.2"/>
    <row r="2855" x14ac:dyDescent="0.2"/>
    <row r="2856" x14ac:dyDescent="0.2"/>
    <row r="2857" x14ac:dyDescent="0.2"/>
    <row r="2858" x14ac:dyDescent="0.2"/>
    <row r="2859" x14ac:dyDescent="0.2"/>
    <row r="2860" x14ac:dyDescent="0.2"/>
    <row r="2861" x14ac:dyDescent="0.2"/>
    <row r="2862" x14ac:dyDescent="0.2"/>
    <row r="2863" x14ac:dyDescent="0.2"/>
    <row r="2864" x14ac:dyDescent="0.2"/>
    <row r="2865" x14ac:dyDescent="0.2"/>
    <row r="2866" x14ac:dyDescent="0.2"/>
    <row r="2867" x14ac:dyDescent="0.2"/>
    <row r="2868" x14ac:dyDescent="0.2"/>
    <row r="2869" x14ac:dyDescent="0.2"/>
    <row r="2870" x14ac:dyDescent="0.2"/>
    <row r="2871" x14ac:dyDescent="0.2"/>
    <row r="2872" x14ac:dyDescent="0.2"/>
    <row r="2873" x14ac:dyDescent="0.2"/>
    <row r="2874" x14ac:dyDescent="0.2"/>
    <row r="2875" x14ac:dyDescent="0.2"/>
    <row r="2876" x14ac:dyDescent="0.2"/>
    <row r="2877" x14ac:dyDescent="0.2"/>
    <row r="2878" x14ac:dyDescent="0.2"/>
    <row r="2879" x14ac:dyDescent="0.2"/>
    <row r="2880" x14ac:dyDescent="0.2"/>
    <row r="2881" x14ac:dyDescent="0.2"/>
    <row r="2882" x14ac:dyDescent="0.2"/>
    <row r="2883" x14ac:dyDescent="0.2"/>
    <row r="2884" x14ac:dyDescent="0.2"/>
    <row r="2885" x14ac:dyDescent="0.2"/>
    <row r="2886" x14ac:dyDescent="0.2"/>
    <row r="2887" x14ac:dyDescent="0.2"/>
    <row r="2888" x14ac:dyDescent="0.2"/>
    <row r="2889" x14ac:dyDescent="0.2"/>
    <row r="2890" x14ac:dyDescent="0.2"/>
    <row r="2891" x14ac:dyDescent="0.2"/>
    <row r="2892" x14ac:dyDescent="0.2"/>
    <row r="2893" x14ac:dyDescent="0.2"/>
    <row r="2894" x14ac:dyDescent="0.2"/>
    <row r="2895" x14ac:dyDescent="0.2"/>
    <row r="2896" x14ac:dyDescent="0.2"/>
    <row r="2897" x14ac:dyDescent="0.2"/>
    <row r="2898" x14ac:dyDescent="0.2"/>
    <row r="2899" x14ac:dyDescent="0.2"/>
    <row r="2900" x14ac:dyDescent="0.2"/>
    <row r="2901" x14ac:dyDescent="0.2"/>
    <row r="2902" x14ac:dyDescent="0.2"/>
    <row r="2903" x14ac:dyDescent="0.2"/>
    <row r="2904" x14ac:dyDescent="0.2"/>
    <row r="2905" x14ac:dyDescent="0.2"/>
    <row r="2906" x14ac:dyDescent="0.2"/>
    <row r="2907" x14ac:dyDescent="0.2"/>
    <row r="2908" x14ac:dyDescent="0.2"/>
    <row r="2909" x14ac:dyDescent="0.2"/>
    <row r="2910" x14ac:dyDescent="0.2"/>
    <row r="2911" x14ac:dyDescent="0.2"/>
    <row r="2912" x14ac:dyDescent="0.2"/>
    <row r="2913" x14ac:dyDescent="0.2"/>
    <row r="2914" x14ac:dyDescent="0.2"/>
    <row r="2915" x14ac:dyDescent="0.2"/>
    <row r="2916" x14ac:dyDescent="0.2"/>
    <row r="2917" x14ac:dyDescent="0.2"/>
    <row r="2918" x14ac:dyDescent="0.2"/>
    <row r="2919" x14ac:dyDescent="0.2"/>
    <row r="2920" x14ac:dyDescent="0.2"/>
    <row r="2921" x14ac:dyDescent="0.2"/>
    <row r="2922" x14ac:dyDescent="0.2"/>
    <row r="2923" x14ac:dyDescent="0.2"/>
    <row r="2924" x14ac:dyDescent="0.2"/>
    <row r="2925" x14ac:dyDescent="0.2"/>
    <row r="2926" x14ac:dyDescent="0.2"/>
    <row r="2927" x14ac:dyDescent="0.2"/>
    <row r="2928" x14ac:dyDescent="0.2"/>
    <row r="2929" x14ac:dyDescent="0.2"/>
    <row r="2930" x14ac:dyDescent="0.2"/>
    <row r="2931" x14ac:dyDescent="0.2"/>
    <row r="2932" x14ac:dyDescent="0.2"/>
    <row r="2933" x14ac:dyDescent="0.2"/>
    <row r="2934" x14ac:dyDescent="0.2"/>
    <row r="2935" x14ac:dyDescent="0.2"/>
    <row r="2936" x14ac:dyDescent="0.2"/>
    <row r="2937" x14ac:dyDescent="0.2"/>
    <row r="2938" x14ac:dyDescent="0.2"/>
    <row r="2939" x14ac:dyDescent="0.2"/>
    <row r="2940" x14ac:dyDescent="0.2"/>
    <row r="2941" x14ac:dyDescent="0.2"/>
    <row r="2942" x14ac:dyDescent="0.2"/>
    <row r="2943" x14ac:dyDescent="0.2"/>
    <row r="2944" x14ac:dyDescent="0.2"/>
    <row r="2945" x14ac:dyDescent="0.2"/>
    <row r="2946" x14ac:dyDescent="0.2"/>
    <row r="2947" x14ac:dyDescent="0.2"/>
    <row r="2948" x14ac:dyDescent="0.2"/>
    <row r="2949" x14ac:dyDescent="0.2"/>
    <row r="2950" x14ac:dyDescent="0.2"/>
    <row r="2951" x14ac:dyDescent="0.2"/>
    <row r="2952" x14ac:dyDescent="0.2"/>
    <row r="2953" x14ac:dyDescent="0.2"/>
    <row r="2954" x14ac:dyDescent="0.2"/>
    <row r="2955" x14ac:dyDescent="0.2"/>
    <row r="2956" x14ac:dyDescent="0.2"/>
    <row r="2957" x14ac:dyDescent="0.2"/>
    <row r="2958" x14ac:dyDescent="0.2"/>
    <row r="2959" x14ac:dyDescent="0.2"/>
    <row r="2960" x14ac:dyDescent="0.2"/>
    <row r="2961" x14ac:dyDescent="0.2"/>
    <row r="2962" x14ac:dyDescent="0.2"/>
    <row r="2963" x14ac:dyDescent="0.2"/>
    <row r="2964" x14ac:dyDescent="0.2"/>
    <row r="2965" x14ac:dyDescent="0.2"/>
    <row r="2966" x14ac:dyDescent="0.2"/>
    <row r="2967" x14ac:dyDescent="0.2"/>
    <row r="2968" x14ac:dyDescent="0.2"/>
    <row r="2969" x14ac:dyDescent="0.2"/>
    <row r="2970" x14ac:dyDescent="0.2"/>
    <row r="2971" x14ac:dyDescent="0.2"/>
    <row r="2972" x14ac:dyDescent="0.2"/>
    <row r="2973" x14ac:dyDescent="0.2"/>
    <row r="2974" x14ac:dyDescent="0.2"/>
    <row r="2975" x14ac:dyDescent="0.2"/>
    <row r="2976" x14ac:dyDescent="0.2"/>
    <row r="2977" x14ac:dyDescent="0.2"/>
    <row r="2978" x14ac:dyDescent="0.2"/>
    <row r="2979" x14ac:dyDescent="0.2"/>
    <row r="2980" x14ac:dyDescent="0.2"/>
    <row r="2981" x14ac:dyDescent="0.2"/>
    <row r="2982" x14ac:dyDescent="0.2"/>
    <row r="2983" x14ac:dyDescent="0.2"/>
    <row r="2984" x14ac:dyDescent="0.2"/>
    <row r="2985" x14ac:dyDescent="0.2"/>
    <row r="2986" x14ac:dyDescent="0.2"/>
    <row r="2987" x14ac:dyDescent="0.2"/>
    <row r="2988" x14ac:dyDescent="0.2"/>
    <row r="2989" x14ac:dyDescent="0.2"/>
    <row r="2990" x14ac:dyDescent="0.2"/>
    <row r="2991" x14ac:dyDescent="0.2"/>
    <row r="2992" x14ac:dyDescent="0.2"/>
    <row r="2993" x14ac:dyDescent="0.2"/>
    <row r="2994" x14ac:dyDescent="0.2"/>
    <row r="2995" x14ac:dyDescent="0.2"/>
    <row r="2996" x14ac:dyDescent="0.2"/>
    <row r="2997" x14ac:dyDescent="0.2"/>
    <row r="2998" x14ac:dyDescent="0.2"/>
    <row r="2999" x14ac:dyDescent="0.2"/>
    <row r="3000" x14ac:dyDescent="0.2"/>
    <row r="3001" x14ac:dyDescent="0.2"/>
    <row r="3002" x14ac:dyDescent="0.2"/>
    <row r="3003" x14ac:dyDescent="0.2"/>
    <row r="3004" x14ac:dyDescent="0.2"/>
    <row r="3005" x14ac:dyDescent="0.2"/>
    <row r="3006" x14ac:dyDescent="0.2"/>
    <row r="3007" x14ac:dyDescent="0.2"/>
    <row r="3008" x14ac:dyDescent="0.2"/>
    <row r="3009" x14ac:dyDescent="0.2"/>
    <row r="3010" x14ac:dyDescent="0.2"/>
    <row r="3011" x14ac:dyDescent="0.2"/>
    <row r="3012" x14ac:dyDescent="0.2"/>
    <row r="3013" x14ac:dyDescent="0.2"/>
    <row r="3014" x14ac:dyDescent="0.2"/>
    <row r="3015" x14ac:dyDescent="0.2"/>
    <row r="3016" x14ac:dyDescent="0.2"/>
    <row r="3017" x14ac:dyDescent="0.2"/>
    <row r="3018" x14ac:dyDescent="0.2"/>
    <row r="3019" x14ac:dyDescent="0.2"/>
    <row r="3020" x14ac:dyDescent="0.2"/>
    <row r="3021" x14ac:dyDescent="0.2"/>
    <row r="3022" x14ac:dyDescent="0.2"/>
    <row r="3023" x14ac:dyDescent="0.2"/>
    <row r="3024" x14ac:dyDescent="0.2"/>
    <row r="3025" x14ac:dyDescent="0.2"/>
    <row r="3026" x14ac:dyDescent="0.2"/>
    <row r="3027" x14ac:dyDescent="0.2"/>
    <row r="3028" x14ac:dyDescent="0.2"/>
    <row r="3029" x14ac:dyDescent="0.2"/>
    <row r="3030" x14ac:dyDescent="0.2"/>
    <row r="3031" x14ac:dyDescent="0.2"/>
    <row r="3032" x14ac:dyDescent="0.2"/>
    <row r="3033" x14ac:dyDescent="0.2"/>
    <row r="3034" x14ac:dyDescent="0.2"/>
    <row r="3035" x14ac:dyDescent="0.2"/>
    <row r="3036" x14ac:dyDescent="0.2"/>
    <row r="3037" x14ac:dyDescent="0.2"/>
    <row r="3038" x14ac:dyDescent="0.2"/>
    <row r="3039" x14ac:dyDescent="0.2"/>
    <row r="3040" x14ac:dyDescent="0.2"/>
    <row r="3041" x14ac:dyDescent="0.2"/>
    <row r="3042" x14ac:dyDescent="0.2"/>
    <row r="3043" x14ac:dyDescent="0.2"/>
    <row r="3044" x14ac:dyDescent="0.2"/>
    <row r="3045" x14ac:dyDescent="0.2"/>
    <row r="3046" x14ac:dyDescent="0.2"/>
    <row r="3047" x14ac:dyDescent="0.2"/>
    <row r="3048" x14ac:dyDescent="0.2"/>
    <row r="3049" x14ac:dyDescent="0.2"/>
    <row r="3050" x14ac:dyDescent="0.2"/>
    <row r="3051" x14ac:dyDescent="0.2"/>
    <row r="3052" x14ac:dyDescent="0.2"/>
    <row r="3053" x14ac:dyDescent="0.2"/>
    <row r="3054" x14ac:dyDescent="0.2"/>
    <row r="3055" x14ac:dyDescent="0.2"/>
    <row r="3056" x14ac:dyDescent="0.2"/>
    <row r="3057" x14ac:dyDescent="0.2"/>
    <row r="3058" x14ac:dyDescent="0.2"/>
    <row r="3059" x14ac:dyDescent="0.2"/>
    <row r="3060" x14ac:dyDescent="0.2"/>
    <row r="3061" x14ac:dyDescent="0.2"/>
    <row r="3062" x14ac:dyDescent="0.2"/>
    <row r="3063" x14ac:dyDescent="0.2"/>
    <row r="3064" x14ac:dyDescent="0.2"/>
    <row r="3065" x14ac:dyDescent="0.2"/>
    <row r="3066" x14ac:dyDescent="0.2"/>
    <row r="3067" x14ac:dyDescent="0.2"/>
    <row r="3068" x14ac:dyDescent="0.2"/>
    <row r="3069" x14ac:dyDescent="0.2"/>
    <row r="3070" x14ac:dyDescent="0.2"/>
    <row r="3071" x14ac:dyDescent="0.2"/>
    <row r="3072" x14ac:dyDescent="0.2"/>
    <row r="3073" x14ac:dyDescent="0.2"/>
    <row r="3074" x14ac:dyDescent="0.2"/>
    <row r="3075" x14ac:dyDescent="0.2"/>
    <row r="3076" x14ac:dyDescent="0.2"/>
    <row r="3077" x14ac:dyDescent="0.2"/>
    <row r="3078" x14ac:dyDescent="0.2"/>
    <row r="3079" x14ac:dyDescent="0.2"/>
    <row r="3080" x14ac:dyDescent="0.2"/>
    <row r="3081" x14ac:dyDescent="0.2"/>
    <row r="3082" x14ac:dyDescent="0.2"/>
    <row r="3083" x14ac:dyDescent="0.2"/>
    <row r="3084" x14ac:dyDescent="0.2"/>
    <row r="3085" x14ac:dyDescent="0.2"/>
    <row r="3086" x14ac:dyDescent="0.2"/>
    <row r="3087" x14ac:dyDescent="0.2"/>
    <row r="3088" x14ac:dyDescent="0.2"/>
    <row r="3089" x14ac:dyDescent="0.2"/>
    <row r="3090" x14ac:dyDescent="0.2"/>
    <row r="3091" x14ac:dyDescent="0.2"/>
    <row r="3092" x14ac:dyDescent="0.2"/>
    <row r="3093" x14ac:dyDescent="0.2"/>
    <row r="3094" x14ac:dyDescent="0.2"/>
    <row r="3095" x14ac:dyDescent="0.2"/>
    <row r="3096" x14ac:dyDescent="0.2"/>
    <row r="3097" x14ac:dyDescent="0.2"/>
    <row r="3098" x14ac:dyDescent="0.2"/>
    <row r="3099" x14ac:dyDescent="0.2"/>
    <row r="3100" x14ac:dyDescent="0.2"/>
    <row r="3101" x14ac:dyDescent="0.2"/>
    <row r="3102" x14ac:dyDescent="0.2"/>
    <row r="3103" x14ac:dyDescent="0.2"/>
    <row r="3104" x14ac:dyDescent="0.2"/>
    <row r="3105" x14ac:dyDescent="0.2"/>
    <row r="3106" x14ac:dyDescent="0.2"/>
    <row r="3107" x14ac:dyDescent="0.2"/>
    <row r="3108" x14ac:dyDescent="0.2"/>
    <row r="3109" x14ac:dyDescent="0.2"/>
    <row r="3110" x14ac:dyDescent="0.2"/>
    <row r="3111" x14ac:dyDescent="0.2"/>
    <row r="3112" x14ac:dyDescent="0.2"/>
    <row r="3113" x14ac:dyDescent="0.2"/>
    <row r="3114" x14ac:dyDescent="0.2"/>
    <row r="3115" x14ac:dyDescent="0.2"/>
    <row r="3116" x14ac:dyDescent="0.2"/>
    <row r="3117" x14ac:dyDescent="0.2"/>
    <row r="3118" x14ac:dyDescent="0.2"/>
    <row r="3119" x14ac:dyDescent="0.2"/>
    <row r="3120" x14ac:dyDescent="0.2"/>
    <row r="3121" x14ac:dyDescent="0.2"/>
    <row r="3122" x14ac:dyDescent="0.2"/>
    <row r="3123" x14ac:dyDescent="0.2"/>
    <row r="3124" x14ac:dyDescent="0.2"/>
    <row r="3125" x14ac:dyDescent="0.2"/>
    <row r="3126" x14ac:dyDescent="0.2"/>
    <row r="3127" x14ac:dyDescent="0.2"/>
    <row r="3128" x14ac:dyDescent="0.2"/>
    <row r="3129" x14ac:dyDescent="0.2"/>
    <row r="3130" x14ac:dyDescent="0.2"/>
    <row r="3131" x14ac:dyDescent="0.2"/>
    <row r="3132" x14ac:dyDescent="0.2"/>
    <row r="3133" x14ac:dyDescent="0.2"/>
    <row r="3134" x14ac:dyDescent="0.2"/>
    <row r="3135" x14ac:dyDescent="0.2"/>
    <row r="3136" x14ac:dyDescent="0.2"/>
    <row r="3137" x14ac:dyDescent="0.2"/>
    <row r="3138" x14ac:dyDescent="0.2"/>
    <row r="3139" x14ac:dyDescent="0.2"/>
    <row r="3140" x14ac:dyDescent="0.2"/>
    <row r="3141" x14ac:dyDescent="0.2"/>
    <row r="3142" x14ac:dyDescent="0.2"/>
    <row r="3143" x14ac:dyDescent="0.2"/>
    <row r="3144" x14ac:dyDescent="0.2"/>
    <row r="3145" x14ac:dyDescent="0.2"/>
    <row r="3146" x14ac:dyDescent="0.2"/>
    <row r="3147" x14ac:dyDescent="0.2"/>
    <row r="3148" x14ac:dyDescent="0.2"/>
    <row r="3149" x14ac:dyDescent="0.2"/>
    <row r="3150" x14ac:dyDescent="0.2"/>
    <row r="3151" x14ac:dyDescent="0.2"/>
    <row r="3152" x14ac:dyDescent="0.2"/>
    <row r="3153" x14ac:dyDescent="0.2"/>
    <row r="3154" x14ac:dyDescent="0.2"/>
    <row r="3155" x14ac:dyDescent="0.2"/>
    <row r="3156" x14ac:dyDescent="0.2"/>
    <row r="3157" x14ac:dyDescent="0.2"/>
    <row r="3158" x14ac:dyDescent="0.2"/>
    <row r="3159" x14ac:dyDescent="0.2"/>
    <row r="3160" x14ac:dyDescent="0.2"/>
    <row r="3161" x14ac:dyDescent="0.2"/>
    <row r="3162" x14ac:dyDescent="0.2"/>
    <row r="3163" x14ac:dyDescent="0.2"/>
    <row r="3164" x14ac:dyDescent="0.2"/>
    <row r="3165" x14ac:dyDescent="0.2"/>
    <row r="3166" x14ac:dyDescent="0.2"/>
    <row r="3167" x14ac:dyDescent="0.2"/>
    <row r="3168" x14ac:dyDescent="0.2"/>
    <row r="3169" x14ac:dyDescent="0.2"/>
    <row r="3170" x14ac:dyDescent="0.2"/>
    <row r="3171" x14ac:dyDescent="0.2"/>
    <row r="3172" x14ac:dyDescent="0.2"/>
    <row r="3173" x14ac:dyDescent="0.2"/>
    <row r="3174" x14ac:dyDescent="0.2"/>
    <row r="3175" x14ac:dyDescent="0.2"/>
    <row r="3176" x14ac:dyDescent="0.2"/>
    <row r="3177" x14ac:dyDescent="0.2"/>
    <row r="3178" x14ac:dyDescent="0.2"/>
    <row r="3179" x14ac:dyDescent="0.2"/>
    <row r="3180" x14ac:dyDescent="0.2"/>
    <row r="3181" x14ac:dyDescent="0.2"/>
    <row r="3182" x14ac:dyDescent="0.2"/>
    <row r="3183" x14ac:dyDescent="0.2"/>
    <row r="3184" x14ac:dyDescent="0.2"/>
    <row r="3185" x14ac:dyDescent="0.2"/>
    <row r="3186" x14ac:dyDescent="0.2"/>
    <row r="3187" x14ac:dyDescent="0.2"/>
    <row r="3188" x14ac:dyDescent="0.2"/>
    <row r="3189" x14ac:dyDescent="0.2"/>
    <row r="3190" x14ac:dyDescent="0.2"/>
    <row r="3191" x14ac:dyDescent="0.2"/>
    <row r="3192" x14ac:dyDescent="0.2"/>
    <row r="3193" x14ac:dyDescent="0.2"/>
    <row r="3194" x14ac:dyDescent="0.2"/>
    <row r="3195" x14ac:dyDescent="0.2"/>
    <row r="3196" x14ac:dyDescent="0.2"/>
    <row r="3197" x14ac:dyDescent="0.2"/>
    <row r="3198" x14ac:dyDescent="0.2"/>
    <row r="3199" x14ac:dyDescent="0.2"/>
    <row r="3200" x14ac:dyDescent="0.2"/>
    <row r="3201" x14ac:dyDescent="0.2"/>
    <row r="3202" x14ac:dyDescent="0.2"/>
    <row r="3203" x14ac:dyDescent="0.2"/>
    <row r="3204" x14ac:dyDescent="0.2"/>
    <row r="3205" x14ac:dyDescent="0.2"/>
    <row r="3206" x14ac:dyDescent="0.2"/>
    <row r="3207" x14ac:dyDescent="0.2"/>
    <row r="3208" x14ac:dyDescent="0.2"/>
    <row r="3209" x14ac:dyDescent="0.2"/>
    <row r="3210" x14ac:dyDescent="0.2"/>
    <row r="3211" x14ac:dyDescent="0.2"/>
    <row r="3212" x14ac:dyDescent="0.2"/>
    <row r="3213" x14ac:dyDescent="0.2"/>
    <row r="3214" x14ac:dyDescent="0.2"/>
    <row r="3215" x14ac:dyDescent="0.2"/>
    <row r="3216" x14ac:dyDescent="0.2"/>
    <row r="3217" x14ac:dyDescent="0.2"/>
    <row r="3218" x14ac:dyDescent="0.2"/>
    <row r="3219" x14ac:dyDescent="0.2"/>
    <row r="3220" x14ac:dyDescent="0.2"/>
    <row r="3221" x14ac:dyDescent="0.2"/>
    <row r="3222" x14ac:dyDescent="0.2"/>
    <row r="3223" x14ac:dyDescent="0.2"/>
    <row r="3224" x14ac:dyDescent="0.2"/>
    <row r="3225" x14ac:dyDescent="0.2"/>
    <row r="3226" x14ac:dyDescent="0.2"/>
    <row r="3227" x14ac:dyDescent="0.2"/>
    <row r="3228" x14ac:dyDescent="0.2"/>
    <row r="3229" x14ac:dyDescent="0.2"/>
    <row r="3230" x14ac:dyDescent="0.2"/>
    <row r="3231" x14ac:dyDescent="0.2"/>
    <row r="3232" x14ac:dyDescent="0.2"/>
    <row r="3233" x14ac:dyDescent="0.2"/>
    <row r="3234" x14ac:dyDescent="0.2"/>
    <row r="3235" x14ac:dyDescent="0.2"/>
    <row r="3236" x14ac:dyDescent="0.2"/>
    <row r="3237" x14ac:dyDescent="0.2"/>
    <row r="3238" x14ac:dyDescent="0.2"/>
    <row r="3239" x14ac:dyDescent="0.2"/>
    <row r="3240" x14ac:dyDescent="0.2"/>
    <row r="3241" x14ac:dyDescent="0.2"/>
    <row r="3242" x14ac:dyDescent="0.2"/>
    <row r="3243" x14ac:dyDescent="0.2"/>
    <row r="3244" x14ac:dyDescent="0.2"/>
    <row r="3245" x14ac:dyDescent="0.2"/>
    <row r="3246" x14ac:dyDescent="0.2"/>
    <row r="3247" x14ac:dyDescent="0.2"/>
    <row r="3248" x14ac:dyDescent="0.2"/>
    <row r="3249" x14ac:dyDescent="0.2"/>
    <row r="3250" x14ac:dyDescent="0.2"/>
    <row r="3251" x14ac:dyDescent="0.2"/>
    <row r="3252" x14ac:dyDescent="0.2"/>
    <row r="3253" x14ac:dyDescent="0.2"/>
    <row r="3254" x14ac:dyDescent="0.2"/>
    <row r="3255" x14ac:dyDescent="0.2"/>
    <row r="3256" x14ac:dyDescent="0.2"/>
    <row r="3257" x14ac:dyDescent="0.2"/>
    <row r="3258" x14ac:dyDescent="0.2"/>
    <row r="3259" x14ac:dyDescent="0.2"/>
    <row r="3260" x14ac:dyDescent="0.2"/>
    <row r="3261" x14ac:dyDescent="0.2"/>
    <row r="3262" x14ac:dyDescent="0.2"/>
    <row r="3263" x14ac:dyDescent="0.2"/>
    <row r="3264" x14ac:dyDescent="0.2"/>
    <row r="3265" x14ac:dyDescent="0.2"/>
    <row r="3266" x14ac:dyDescent="0.2"/>
    <row r="3267" x14ac:dyDescent="0.2"/>
    <row r="3268" x14ac:dyDescent="0.2"/>
    <row r="3269" x14ac:dyDescent="0.2"/>
    <row r="3270" x14ac:dyDescent="0.2"/>
    <row r="3271" x14ac:dyDescent="0.2"/>
    <row r="3272" x14ac:dyDescent="0.2"/>
    <row r="3273" x14ac:dyDescent="0.2"/>
    <row r="3274" x14ac:dyDescent="0.2"/>
    <row r="3275" x14ac:dyDescent="0.2"/>
    <row r="3276" x14ac:dyDescent="0.2"/>
    <row r="3277" x14ac:dyDescent="0.2"/>
    <row r="3278" x14ac:dyDescent="0.2"/>
    <row r="3279" x14ac:dyDescent="0.2"/>
    <row r="3280" x14ac:dyDescent="0.2"/>
    <row r="3281" x14ac:dyDescent="0.2"/>
    <row r="3282" x14ac:dyDescent="0.2"/>
    <row r="3283" x14ac:dyDescent="0.2"/>
    <row r="3284" x14ac:dyDescent="0.2"/>
    <row r="3285" x14ac:dyDescent="0.2"/>
    <row r="3286" x14ac:dyDescent="0.2"/>
    <row r="3287" x14ac:dyDescent="0.2"/>
    <row r="3288" x14ac:dyDescent="0.2"/>
    <row r="3289" x14ac:dyDescent="0.2"/>
    <row r="3290" x14ac:dyDescent="0.2"/>
    <row r="3291" x14ac:dyDescent="0.2"/>
    <row r="3292" x14ac:dyDescent="0.2"/>
    <row r="3293" x14ac:dyDescent="0.2"/>
    <row r="3294" x14ac:dyDescent="0.2"/>
    <row r="3295" x14ac:dyDescent="0.2"/>
    <row r="3296" x14ac:dyDescent="0.2"/>
    <row r="3297" x14ac:dyDescent="0.2"/>
    <row r="3298" x14ac:dyDescent="0.2"/>
    <row r="3299" x14ac:dyDescent="0.2"/>
    <row r="3300" x14ac:dyDescent="0.2"/>
    <row r="3301" x14ac:dyDescent="0.2"/>
    <row r="3302" x14ac:dyDescent="0.2"/>
    <row r="3303" x14ac:dyDescent="0.2"/>
    <row r="3304" x14ac:dyDescent="0.2"/>
    <row r="3305" x14ac:dyDescent="0.2"/>
    <row r="3306" x14ac:dyDescent="0.2"/>
    <row r="3307" x14ac:dyDescent="0.2"/>
    <row r="3308" x14ac:dyDescent="0.2"/>
    <row r="3309" x14ac:dyDescent="0.2"/>
    <row r="3310" x14ac:dyDescent="0.2"/>
    <row r="3311" x14ac:dyDescent="0.2"/>
    <row r="3312" x14ac:dyDescent="0.2"/>
    <row r="3313" x14ac:dyDescent="0.2"/>
    <row r="3314" x14ac:dyDescent="0.2"/>
    <row r="3315" x14ac:dyDescent="0.2"/>
    <row r="3316" x14ac:dyDescent="0.2"/>
    <row r="3317" x14ac:dyDescent="0.2"/>
    <row r="3318" x14ac:dyDescent="0.2"/>
    <row r="3319" x14ac:dyDescent="0.2"/>
    <row r="3320" x14ac:dyDescent="0.2"/>
    <row r="3321" x14ac:dyDescent="0.2"/>
    <row r="3322" x14ac:dyDescent="0.2"/>
    <row r="3323" x14ac:dyDescent="0.2"/>
    <row r="3324" x14ac:dyDescent="0.2"/>
    <row r="3325" x14ac:dyDescent="0.2"/>
    <row r="3326" x14ac:dyDescent="0.2"/>
    <row r="3327" x14ac:dyDescent="0.2"/>
    <row r="3328" x14ac:dyDescent="0.2"/>
    <row r="3329" x14ac:dyDescent="0.2"/>
    <row r="3330" x14ac:dyDescent="0.2"/>
    <row r="3331" x14ac:dyDescent="0.2"/>
    <row r="3332" x14ac:dyDescent="0.2"/>
    <row r="3333" x14ac:dyDescent="0.2"/>
    <row r="3334" x14ac:dyDescent="0.2"/>
    <row r="3335" x14ac:dyDescent="0.2"/>
    <row r="3336" x14ac:dyDescent="0.2"/>
    <row r="3337" x14ac:dyDescent="0.2"/>
    <row r="3338" x14ac:dyDescent="0.2"/>
    <row r="3339" x14ac:dyDescent="0.2"/>
    <row r="3340" x14ac:dyDescent="0.2"/>
    <row r="3341" x14ac:dyDescent="0.2"/>
    <row r="3342" x14ac:dyDescent="0.2"/>
    <row r="3343" x14ac:dyDescent="0.2"/>
    <row r="3344" x14ac:dyDescent="0.2"/>
    <row r="3345" x14ac:dyDescent="0.2"/>
    <row r="3346" x14ac:dyDescent="0.2"/>
    <row r="3347" x14ac:dyDescent="0.2"/>
    <row r="3348" x14ac:dyDescent="0.2"/>
    <row r="3349" x14ac:dyDescent="0.2"/>
    <row r="3350" x14ac:dyDescent="0.2"/>
    <row r="3351" x14ac:dyDescent="0.2"/>
    <row r="3352" x14ac:dyDescent="0.2"/>
    <row r="3353" x14ac:dyDescent="0.2"/>
    <row r="3354" x14ac:dyDescent="0.2"/>
    <row r="3355" x14ac:dyDescent="0.2"/>
    <row r="3356" x14ac:dyDescent="0.2"/>
    <row r="3357" x14ac:dyDescent="0.2"/>
    <row r="3358" x14ac:dyDescent="0.2"/>
    <row r="3359" x14ac:dyDescent="0.2"/>
    <row r="3360" x14ac:dyDescent="0.2"/>
    <row r="3361" x14ac:dyDescent="0.2"/>
    <row r="3362" x14ac:dyDescent="0.2"/>
    <row r="3363" x14ac:dyDescent="0.2"/>
    <row r="3364" x14ac:dyDescent="0.2"/>
    <row r="3365" x14ac:dyDescent="0.2"/>
    <row r="3366" x14ac:dyDescent="0.2"/>
    <row r="3367" x14ac:dyDescent="0.2"/>
    <row r="3368" x14ac:dyDescent="0.2"/>
    <row r="3369" x14ac:dyDescent="0.2"/>
    <row r="3370" x14ac:dyDescent="0.2"/>
    <row r="3371" x14ac:dyDescent="0.2"/>
    <row r="3372" x14ac:dyDescent="0.2"/>
    <row r="3373" x14ac:dyDescent="0.2"/>
    <row r="3374" x14ac:dyDescent="0.2"/>
    <row r="3375" x14ac:dyDescent="0.2"/>
    <row r="3376" x14ac:dyDescent="0.2"/>
    <row r="3377" x14ac:dyDescent="0.2"/>
    <row r="3378" x14ac:dyDescent="0.2"/>
    <row r="3379" x14ac:dyDescent="0.2"/>
    <row r="3380" x14ac:dyDescent="0.2"/>
    <row r="3381" x14ac:dyDescent="0.2"/>
    <row r="3382" x14ac:dyDescent="0.2"/>
    <row r="3383" x14ac:dyDescent="0.2"/>
    <row r="3384" x14ac:dyDescent="0.2"/>
    <row r="3385" x14ac:dyDescent="0.2"/>
    <row r="3386" x14ac:dyDescent="0.2"/>
    <row r="3387" x14ac:dyDescent="0.2"/>
    <row r="3388" x14ac:dyDescent="0.2"/>
    <row r="3389" x14ac:dyDescent="0.2"/>
    <row r="3390" x14ac:dyDescent="0.2"/>
    <row r="3391" x14ac:dyDescent="0.2"/>
    <row r="3392" x14ac:dyDescent="0.2"/>
    <row r="3393" x14ac:dyDescent="0.2"/>
    <row r="3394" x14ac:dyDescent="0.2"/>
    <row r="3395" x14ac:dyDescent="0.2"/>
    <row r="3396" x14ac:dyDescent="0.2"/>
    <row r="3397" x14ac:dyDescent="0.2"/>
    <row r="3398" x14ac:dyDescent="0.2"/>
    <row r="3399" x14ac:dyDescent="0.2"/>
    <row r="3400" x14ac:dyDescent="0.2"/>
    <row r="3401" x14ac:dyDescent="0.2"/>
    <row r="3402" x14ac:dyDescent="0.2"/>
    <row r="3403" x14ac:dyDescent="0.2"/>
    <row r="3404" x14ac:dyDescent="0.2"/>
    <row r="3405" x14ac:dyDescent="0.2"/>
    <row r="3406" x14ac:dyDescent="0.2"/>
    <row r="3407" x14ac:dyDescent="0.2"/>
    <row r="3408" x14ac:dyDescent="0.2"/>
    <row r="3409" x14ac:dyDescent="0.2"/>
    <row r="3410" x14ac:dyDescent="0.2"/>
    <row r="3411" x14ac:dyDescent="0.2"/>
    <row r="3412" x14ac:dyDescent="0.2"/>
    <row r="3413" x14ac:dyDescent="0.2"/>
    <row r="3414" x14ac:dyDescent="0.2"/>
    <row r="3415" x14ac:dyDescent="0.2"/>
    <row r="3416" x14ac:dyDescent="0.2"/>
    <row r="3417" x14ac:dyDescent="0.2"/>
    <row r="3418" x14ac:dyDescent="0.2"/>
    <row r="3419" x14ac:dyDescent="0.2"/>
    <row r="3420" x14ac:dyDescent="0.2"/>
    <row r="3421" x14ac:dyDescent="0.2"/>
    <row r="3422" x14ac:dyDescent="0.2"/>
    <row r="3423" x14ac:dyDescent="0.2"/>
    <row r="3424" x14ac:dyDescent="0.2"/>
    <row r="3425" x14ac:dyDescent="0.2"/>
    <row r="3426" x14ac:dyDescent="0.2"/>
    <row r="3427" x14ac:dyDescent="0.2"/>
    <row r="3428" x14ac:dyDescent="0.2"/>
    <row r="3429" x14ac:dyDescent="0.2"/>
    <row r="3430" x14ac:dyDescent="0.2"/>
    <row r="3431" x14ac:dyDescent="0.2"/>
    <row r="3432" x14ac:dyDescent="0.2"/>
    <row r="3433" x14ac:dyDescent="0.2"/>
    <row r="3434" x14ac:dyDescent="0.2"/>
    <row r="3435" x14ac:dyDescent="0.2"/>
    <row r="3436" x14ac:dyDescent="0.2"/>
    <row r="3437" x14ac:dyDescent="0.2"/>
    <row r="3438" x14ac:dyDescent="0.2"/>
    <row r="3439" x14ac:dyDescent="0.2"/>
    <row r="3440" x14ac:dyDescent="0.2"/>
    <row r="3441" x14ac:dyDescent="0.2"/>
    <row r="3442" x14ac:dyDescent="0.2"/>
    <row r="3443" x14ac:dyDescent="0.2"/>
    <row r="3444" x14ac:dyDescent="0.2"/>
    <row r="3445" x14ac:dyDescent="0.2"/>
    <row r="3446" x14ac:dyDescent="0.2"/>
    <row r="3447" x14ac:dyDescent="0.2"/>
    <row r="3448" x14ac:dyDescent="0.2"/>
    <row r="3449" x14ac:dyDescent="0.2"/>
    <row r="3450" x14ac:dyDescent="0.2"/>
    <row r="3451" x14ac:dyDescent="0.2"/>
    <row r="3452" x14ac:dyDescent="0.2"/>
    <row r="3453" x14ac:dyDescent="0.2"/>
    <row r="3454" x14ac:dyDescent="0.2"/>
    <row r="3455" x14ac:dyDescent="0.2"/>
    <row r="3456" x14ac:dyDescent="0.2"/>
    <row r="3457" x14ac:dyDescent="0.2"/>
    <row r="3458" x14ac:dyDescent="0.2"/>
    <row r="3459" x14ac:dyDescent="0.2"/>
    <row r="3460" x14ac:dyDescent="0.2"/>
    <row r="3461" x14ac:dyDescent="0.2"/>
    <row r="3462" x14ac:dyDescent="0.2"/>
    <row r="3463" x14ac:dyDescent="0.2"/>
    <row r="3464" x14ac:dyDescent="0.2"/>
    <row r="3465" x14ac:dyDescent="0.2"/>
    <row r="3466" x14ac:dyDescent="0.2"/>
    <row r="3467" x14ac:dyDescent="0.2"/>
    <row r="3468" x14ac:dyDescent="0.2"/>
    <row r="3469" x14ac:dyDescent="0.2"/>
    <row r="3470" x14ac:dyDescent="0.2"/>
    <row r="3471" x14ac:dyDescent="0.2"/>
    <row r="3472" x14ac:dyDescent="0.2"/>
    <row r="3473" x14ac:dyDescent="0.2"/>
    <row r="3474" x14ac:dyDescent="0.2"/>
    <row r="3475" x14ac:dyDescent="0.2"/>
    <row r="3476" x14ac:dyDescent="0.2"/>
    <row r="3477" x14ac:dyDescent="0.2"/>
    <row r="3478" x14ac:dyDescent="0.2"/>
    <row r="3479" x14ac:dyDescent="0.2"/>
    <row r="3480" x14ac:dyDescent="0.2"/>
    <row r="3481" x14ac:dyDescent="0.2"/>
    <row r="3482" x14ac:dyDescent="0.2"/>
    <row r="3483" x14ac:dyDescent="0.2"/>
    <row r="3484" x14ac:dyDescent="0.2"/>
    <row r="3485" x14ac:dyDescent="0.2"/>
    <row r="3486" x14ac:dyDescent="0.2"/>
    <row r="3487" x14ac:dyDescent="0.2"/>
    <row r="3488" x14ac:dyDescent="0.2"/>
    <row r="3489" x14ac:dyDescent="0.2"/>
    <row r="3490" x14ac:dyDescent="0.2"/>
    <row r="3491" x14ac:dyDescent="0.2"/>
    <row r="3492" x14ac:dyDescent="0.2"/>
    <row r="3493" x14ac:dyDescent="0.2"/>
    <row r="3494" x14ac:dyDescent="0.2"/>
    <row r="3495" x14ac:dyDescent="0.2"/>
    <row r="3496" x14ac:dyDescent="0.2"/>
    <row r="3497" x14ac:dyDescent="0.2"/>
    <row r="3498" x14ac:dyDescent="0.2"/>
    <row r="3499" x14ac:dyDescent="0.2"/>
    <row r="3500" x14ac:dyDescent="0.2"/>
    <row r="3501" x14ac:dyDescent="0.2"/>
    <row r="3502" x14ac:dyDescent="0.2"/>
    <row r="3503" x14ac:dyDescent="0.2"/>
    <row r="3504" x14ac:dyDescent="0.2"/>
    <row r="3505" x14ac:dyDescent="0.2"/>
    <row r="3506" x14ac:dyDescent="0.2"/>
    <row r="3507" x14ac:dyDescent="0.2"/>
    <row r="3508" x14ac:dyDescent="0.2"/>
    <row r="3509" x14ac:dyDescent="0.2"/>
    <row r="3510" x14ac:dyDescent="0.2"/>
    <row r="3511" x14ac:dyDescent="0.2"/>
    <row r="3512" x14ac:dyDescent="0.2"/>
    <row r="3513" x14ac:dyDescent="0.2"/>
    <row r="3514" x14ac:dyDescent="0.2"/>
    <row r="3515" x14ac:dyDescent="0.2"/>
    <row r="3516" x14ac:dyDescent="0.2"/>
    <row r="3517" x14ac:dyDescent="0.2"/>
    <row r="3518" x14ac:dyDescent="0.2"/>
    <row r="3519" x14ac:dyDescent="0.2"/>
    <row r="3520" x14ac:dyDescent="0.2"/>
    <row r="3521" x14ac:dyDescent="0.2"/>
    <row r="3522" x14ac:dyDescent="0.2"/>
    <row r="3523" x14ac:dyDescent="0.2"/>
    <row r="3524" x14ac:dyDescent="0.2"/>
    <row r="3525" x14ac:dyDescent="0.2"/>
    <row r="3526" x14ac:dyDescent="0.2"/>
    <row r="3527" x14ac:dyDescent="0.2"/>
    <row r="3528" x14ac:dyDescent="0.2"/>
    <row r="3529" x14ac:dyDescent="0.2"/>
    <row r="3530" x14ac:dyDescent="0.2"/>
    <row r="3531" x14ac:dyDescent="0.2"/>
    <row r="3532" x14ac:dyDescent="0.2"/>
    <row r="3533" x14ac:dyDescent="0.2"/>
    <row r="3534" x14ac:dyDescent="0.2"/>
    <row r="3535" x14ac:dyDescent="0.2"/>
    <row r="3536" x14ac:dyDescent="0.2"/>
    <row r="3537" x14ac:dyDescent="0.2"/>
    <row r="3538" x14ac:dyDescent="0.2"/>
    <row r="3539" x14ac:dyDescent="0.2"/>
    <row r="3540" x14ac:dyDescent="0.2"/>
    <row r="3541" x14ac:dyDescent="0.2"/>
    <row r="3542" x14ac:dyDescent="0.2"/>
    <row r="3543" x14ac:dyDescent="0.2"/>
    <row r="3544" x14ac:dyDescent="0.2"/>
    <row r="3545" x14ac:dyDescent="0.2"/>
    <row r="3546" x14ac:dyDescent="0.2"/>
    <row r="3547" x14ac:dyDescent="0.2"/>
    <row r="3548" x14ac:dyDescent="0.2"/>
    <row r="3549" x14ac:dyDescent="0.2"/>
    <row r="3550" x14ac:dyDescent="0.2"/>
    <row r="3551" x14ac:dyDescent="0.2"/>
    <row r="3552" x14ac:dyDescent="0.2"/>
    <row r="3553" x14ac:dyDescent="0.2"/>
    <row r="3554" x14ac:dyDescent="0.2"/>
    <row r="3555" x14ac:dyDescent="0.2"/>
    <row r="3556" x14ac:dyDescent="0.2"/>
    <row r="3557" x14ac:dyDescent="0.2"/>
    <row r="3558" x14ac:dyDescent="0.2"/>
    <row r="3559" x14ac:dyDescent="0.2"/>
    <row r="3560" x14ac:dyDescent="0.2"/>
    <row r="3561" x14ac:dyDescent="0.2"/>
    <row r="3562" x14ac:dyDescent="0.2"/>
    <row r="3563" x14ac:dyDescent="0.2"/>
    <row r="3564" x14ac:dyDescent="0.2"/>
    <row r="3565" x14ac:dyDescent="0.2"/>
    <row r="3566" x14ac:dyDescent="0.2"/>
    <row r="3567" x14ac:dyDescent="0.2"/>
    <row r="3568" x14ac:dyDescent="0.2"/>
    <row r="3569" x14ac:dyDescent="0.2"/>
    <row r="3570" x14ac:dyDescent="0.2"/>
    <row r="3571" x14ac:dyDescent="0.2"/>
    <row r="3572" x14ac:dyDescent="0.2"/>
    <row r="3573" x14ac:dyDescent="0.2"/>
    <row r="3574" x14ac:dyDescent="0.2"/>
    <row r="3575" x14ac:dyDescent="0.2"/>
    <row r="3576" x14ac:dyDescent="0.2"/>
    <row r="3577" x14ac:dyDescent="0.2"/>
    <row r="3578" x14ac:dyDescent="0.2"/>
    <row r="3579" x14ac:dyDescent="0.2"/>
    <row r="3580" x14ac:dyDescent="0.2"/>
    <row r="3581" x14ac:dyDescent="0.2"/>
    <row r="3582" x14ac:dyDescent="0.2"/>
    <row r="3583" x14ac:dyDescent="0.2"/>
    <row r="3584" x14ac:dyDescent="0.2"/>
    <row r="3585" x14ac:dyDescent="0.2"/>
    <row r="3586" x14ac:dyDescent="0.2"/>
    <row r="3587" x14ac:dyDescent="0.2"/>
    <row r="3588" x14ac:dyDescent="0.2"/>
    <row r="3589" x14ac:dyDescent="0.2"/>
    <row r="3590" x14ac:dyDescent="0.2"/>
    <row r="3591" x14ac:dyDescent="0.2"/>
    <row r="3592" x14ac:dyDescent="0.2"/>
    <row r="3593" x14ac:dyDescent="0.2"/>
    <row r="3594" x14ac:dyDescent="0.2"/>
    <row r="3595" x14ac:dyDescent="0.2"/>
    <row r="3596" x14ac:dyDescent="0.2"/>
    <row r="3597" x14ac:dyDescent="0.2"/>
    <row r="3598" x14ac:dyDescent="0.2"/>
    <row r="3599" x14ac:dyDescent="0.2"/>
    <row r="3600" x14ac:dyDescent="0.2"/>
    <row r="3601" x14ac:dyDescent="0.2"/>
    <row r="3602" x14ac:dyDescent="0.2"/>
    <row r="3603" x14ac:dyDescent="0.2"/>
    <row r="3604" x14ac:dyDescent="0.2"/>
    <row r="3605" x14ac:dyDescent="0.2"/>
    <row r="3606" x14ac:dyDescent="0.2"/>
    <row r="3607" x14ac:dyDescent="0.2"/>
    <row r="3608" x14ac:dyDescent="0.2"/>
    <row r="3609" x14ac:dyDescent="0.2"/>
    <row r="3610" x14ac:dyDescent="0.2"/>
    <row r="3611" x14ac:dyDescent="0.2"/>
    <row r="3612" x14ac:dyDescent="0.2"/>
    <row r="3613" x14ac:dyDescent="0.2"/>
    <row r="3614" x14ac:dyDescent="0.2"/>
    <row r="3615" x14ac:dyDescent="0.2"/>
    <row r="3616" x14ac:dyDescent="0.2"/>
    <row r="3617" x14ac:dyDescent="0.2"/>
    <row r="3618" x14ac:dyDescent="0.2"/>
    <row r="3619" x14ac:dyDescent="0.2"/>
    <row r="3620" x14ac:dyDescent="0.2"/>
    <row r="3621" x14ac:dyDescent="0.2"/>
    <row r="3622" x14ac:dyDescent="0.2"/>
    <row r="3623" x14ac:dyDescent="0.2"/>
    <row r="3624" x14ac:dyDescent="0.2"/>
    <row r="3625" x14ac:dyDescent="0.2"/>
    <row r="3626" x14ac:dyDescent="0.2"/>
    <row r="3627" x14ac:dyDescent="0.2"/>
    <row r="3628" x14ac:dyDescent="0.2"/>
    <row r="3629" x14ac:dyDescent="0.2"/>
    <row r="3630" x14ac:dyDescent="0.2"/>
    <row r="3631" x14ac:dyDescent="0.2"/>
    <row r="3632" x14ac:dyDescent="0.2"/>
    <row r="3633" x14ac:dyDescent="0.2"/>
    <row r="3634" x14ac:dyDescent="0.2"/>
    <row r="3635" x14ac:dyDescent="0.2"/>
    <row r="3636" x14ac:dyDescent="0.2"/>
    <row r="3637" x14ac:dyDescent="0.2"/>
    <row r="3638" x14ac:dyDescent="0.2"/>
    <row r="3639" x14ac:dyDescent="0.2"/>
    <row r="3640" x14ac:dyDescent="0.2"/>
    <row r="3641" x14ac:dyDescent="0.2"/>
    <row r="3642" x14ac:dyDescent="0.2"/>
    <row r="3643" x14ac:dyDescent="0.2"/>
    <row r="3644" x14ac:dyDescent="0.2"/>
    <row r="3645" x14ac:dyDescent="0.2"/>
    <row r="3646" x14ac:dyDescent="0.2"/>
    <row r="3647" x14ac:dyDescent="0.2"/>
    <row r="3648" x14ac:dyDescent="0.2"/>
    <row r="3649" x14ac:dyDescent="0.2"/>
    <row r="3650" x14ac:dyDescent="0.2"/>
    <row r="3651" x14ac:dyDescent="0.2"/>
    <row r="3652" x14ac:dyDescent="0.2"/>
    <row r="3653" x14ac:dyDescent="0.2"/>
    <row r="3654" x14ac:dyDescent="0.2"/>
    <row r="3655" x14ac:dyDescent="0.2"/>
    <row r="3656" x14ac:dyDescent="0.2"/>
    <row r="3657" x14ac:dyDescent="0.2"/>
    <row r="3658" x14ac:dyDescent="0.2"/>
    <row r="3659" x14ac:dyDescent="0.2"/>
    <row r="3660" x14ac:dyDescent="0.2"/>
    <row r="3661" x14ac:dyDescent="0.2"/>
    <row r="3662" x14ac:dyDescent="0.2"/>
    <row r="3663" x14ac:dyDescent="0.2"/>
    <row r="3664" x14ac:dyDescent="0.2"/>
    <row r="3665" x14ac:dyDescent="0.2"/>
    <row r="3666" x14ac:dyDescent="0.2"/>
    <row r="3667" x14ac:dyDescent="0.2"/>
    <row r="3668" x14ac:dyDescent="0.2"/>
    <row r="3669" x14ac:dyDescent="0.2"/>
    <row r="3670" x14ac:dyDescent="0.2"/>
    <row r="3671" x14ac:dyDescent="0.2"/>
    <row r="3672" x14ac:dyDescent="0.2"/>
    <row r="3673" x14ac:dyDescent="0.2"/>
    <row r="3674" x14ac:dyDescent="0.2"/>
    <row r="3675" x14ac:dyDescent="0.2"/>
    <row r="3676" x14ac:dyDescent="0.2"/>
    <row r="3677" x14ac:dyDescent="0.2"/>
    <row r="3678" x14ac:dyDescent="0.2"/>
    <row r="3679" x14ac:dyDescent="0.2"/>
    <row r="3680" x14ac:dyDescent="0.2"/>
    <row r="3681" x14ac:dyDescent="0.2"/>
    <row r="3682" x14ac:dyDescent="0.2"/>
    <row r="3683" x14ac:dyDescent="0.2"/>
    <row r="3684" x14ac:dyDescent="0.2"/>
    <row r="3685" x14ac:dyDescent="0.2"/>
    <row r="3686" x14ac:dyDescent="0.2"/>
    <row r="3687" x14ac:dyDescent="0.2"/>
    <row r="3688" x14ac:dyDescent="0.2"/>
    <row r="3689" x14ac:dyDescent="0.2"/>
    <row r="3690" x14ac:dyDescent="0.2"/>
    <row r="3691" x14ac:dyDescent="0.2"/>
    <row r="3692" x14ac:dyDescent="0.2"/>
    <row r="3693" x14ac:dyDescent="0.2"/>
    <row r="3694" x14ac:dyDescent="0.2"/>
    <row r="3695" x14ac:dyDescent="0.2"/>
    <row r="3696" x14ac:dyDescent="0.2"/>
    <row r="3697" x14ac:dyDescent="0.2"/>
    <row r="3698" x14ac:dyDescent="0.2"/>
    <row r="3699" x14ac:dyDescent="0.2"/>
    <row r="3700" x14ac:dyDescent="0.2"/>
    <row r="3701" x14ac:dyDescent="0.2"/>
    <row r="3702" x14ac:dyDescent="0.2"/>
    <row r="3703" x14ac:dyDescent="0.2"/>
    <row r="3704" x14ac:dyDescent="0.2"/>
    <row r="3705" x14ac:dyDescent="0.2"/>
    <row r="3706" x14ac:dyDescent="0.2"/>
    <row r="3707" x14ac:dyDescent="0.2"/>
    <row r="3708" x14ac:dyDescent="0.2"/>
    <row r="3709" x14ac:dyDescent="0.2"/>
    <row r="3710" x14ac:dyDescent="0.2"/>
    <row r="3711" x14ac:dyDescent="0.2"/>
    <row r="3712" x14ac:dyDescent="0.2"/>
    <row r="3713" x14ac:dyDescent="0.2"/>
    <row r="3714" x14ac:dyDescent="0.2"/>
    <row r="3715" x14ac:dyDescent="0.2"/>
    <row r="3716" x14ac:dyDescent="0.2"/>
    <row r="3717" x14ac:dyDescent="0.2"/>
    <row r="3718" x14ac:dyDescent="0.2"/>
    <row r="3719" x14ac:dyDescent="0.2"/>
    <row r="3720" x14ac:dyDescent="0.2"/>
    <row r="3721" x14ac:dyDescent="0.2"/>
    <row r="3722" x14ac:dyDescent="0.2"/>
    <row r="3723" x14ac:dyDescent="0.2"/>
    <row r="3724" x14ac:dyDescent="0.2"/>
    <row r="3725" x14ac:dyDescent="0.2"/>
    <row r="3726" x14ac:dyDescent="0.2"/>
    <row r="3727" x14ac:dyDescent="0.2"/>
    <row r="3728" x14ac:dyDescent="0.2"/>
    <row r="3729" x14ac:dyDescent="0.2"/>
    <row r="3730" x14ac:dyDescent="0.2"/>
    <row r="3731" x14ac:dyDescent="0.2"/>
    <row r="3732" x14ac:dyDescent="0.2"/>
    <row r="3733" x14ac:dyDescent="0.2"/>
    <row r="3734" x14ac:dyDescent="0.2"/>
    <row r="3735" x14ac:dyDescent="0.2"/>
    <row r="3736" x14ac:dyDescent="0.2"/>
    <row r="3737" x14ac:dyDescent="0.2"/>
    <row r="3738" x14ac:dyDescent="0.2"/>
    <row r="3739" x14ac:dyDescent="0.2"/>
    <row r="3740" x14ac:dyDescent="0.2"/>
    <row r="3741" x14ac:dyDescent="0.2"/>
    <row r="3742" x14ac:dyDescent="0.2"/>
    <row r="3743" x14ac:dyDescent="0.2"/>
    <row r="3744" x14ac:dyDescent="0.2"/>
    <row r="3745" x14ac:dyDescent="0.2"/>
    <row r="3746" x14ac:dyDescent="0.2"/>
    <row r="3747" x14ac:dyDescent="0.2"/>
    <row r="3748" x14ac:dyDescent="0.2"/>
    <row r="3749" x14ac:dyDescent="0.2"/>
    <row r="3750" x14ac:dyDescent="0.2"/>
    <row r="3751" x14ac:dyDescent="0.2"/>
    <row r="3752" x14ac:dyDescent="0.2"/>
    <row r="3753" x14ac:dyDescent="0.2"/>
    <row r="3754" x14ac:dyDescent="0.2"/>
    <row r="3755" x14ac:dyDescent="0.2"/>
    <row r="3756" x14ac:dyDescent="0.2"/>
    <row r="3757" x14ac:dyDescent="0.2"/>
    <row r="3758" x14ac:dyDescent="0.2"/>
    <row r="3759" x14ac:dyDescent="0.2"/>
    <row r="3760" x14ac:dyDescent="0.2"/>
    <row r="3761" x14ac:dyDescent="0.2"/>
    <row r="3762" x14ac:dyDescent="0.2"/>
    <row r="3763" x14ac:dyDescent="0.2"/>
    <row r="3764" x14ac:dyDescent="0.2"/>
    <row r="3765" x14ac:dyDescent="0.2"/>
    <row r="3766" x14ac:dyDescent="0.2"/>
    <row r="3767" x14ac:dyDescent="0.2"/>
    <row r="3768" x14ac:dyDescent="0.2"/>
    <row r="3769" x14ac:dyDescent="0.2"/>
    <row r="3770" x14ac:dyDescent="0.2"/>
    <row r="3771" x14ac:dyDescent="0.2"/>
    <row r="3772" x14ac:dyDescent="0.2"/>
    <row r="3773" x14ac:dyDescent="0.2"/>
    <row r="3774" x14ac:dyDescent="0.2"/>
    <row r="3775" x14ac:dyDescent="0.2"/>
    <row r="3776" x14ac:dyDescent="0.2"/>
    <row r="3777" x14ac:dyDescent="0.2"/>
    <row r="3778" x14ac:dyDescent="0.2"/>
    <row r="3779" x14ac:dyDescent="0.2"/>
    <row r="3780" x14ac:dyDescent="0.2"/>
    <row r="3781" x14ac:dyDescent="0.2"/>
    <row r="3782" x14ac:dyDescent="0.2"/>
    <row r="3783" x14ac:dyDescent="0.2"/>
    <row r="3784" x14ac:dyDescent="0.2"/>
    <row r="3785" x14ac:dyDescent="0.2"/>
    <row r="3786" x14ac:dyDescent="0.2"/>
    <row r="3787" x14ac:dyDescent="0.2"/>
    <row r="3788" x14ac:dyDescent="0.2"/>
    <row r="3789" x14ac:dyDescent="0.2"/>
    <row r="3790" x14ac:dyDescent="0.2"/>
    <row r="3791" x14ac:dyDescent="0.2"/>
    <row r="3792" x14ac:dyDescent="0.2"/>
    <row r="3793" x14ac:dyDescent="0.2"/>
    <row r="3794" x14ac:dyDescent="0.2"/>
    <row r="3795" x14ac:dyDescent="0.2"/>
    <row r="3796" x14ac:dyDescent="0.2"/>
    <row r="3797" x14ac:dyDescent="0.2"/>
    <row r="3798" x14ac:dyDescent="0.2"/>
    <row r="3799" x14ac:dyDescent="0.2"/>
    <row r="3800" x14ac:dyDescent="0.2"/>
    <row r="3801" x14ac:dyDescent="0.2"/>
    <row r="3802" x14ac:dyDescent="0.2"/>
    <row r="3803" x14ac:dyDescent="0.2"/>
    <row r="3804" x14ac:dyDescent="0.2"/>
    <row r="3805" x14ac:dyDescent="0.2"/>
    <row r="3806" x14ac:dyDescent="0.2"/>
    <row r="3807" x14ac:dyDescent="0.2"/>
    <row r="3808" x14ac:dyDescent="0.2"/>
    <row r="3809" x14ac:dyDescent="0.2"/>
    <row r="3810" x14ac:dyDescent="0.2"/>
    <row r="3811" x14ac:dyDescent="0.2"/>
    <row r="3812" x14ac:dyDescent="0.2"/>
    <row r="3813" x14ac:dyDescent="0.2"/>
    <row r="3814" x14ac:dyDescent="0.2"/>
    <row r="3815" x14ac:dyDescent="0.2"/>
    <row r="3816" x14ac:dyDescent="0.2"/>
    <row r="3817" x14ac:dyDescent="0.2"/>
    <row r="3818" x14ac:dyDescent="0.2"/>
    <row r="3819" x14ac:dyDescent="0.2"/>
    <row r="3820" x14ac:dyDescent="0.2"/>
    <row r="3821" x14ac:dyDescent="0.2"/>
    <row r="3822" x14ac:dyDescent="0.2"/>
    <row r="3823" x14ac:dyDescent="0.2"/>
    <row r="3824" x14ac:dyDescent="0.2"/>
    <row r="3825" x14ac:dyDescent="0.2"/>
    <row r="3826" x14ac:dyDescent="0.2"/>
    <row r="3827" x14ac:dyDescent="0.2"/>
    <row r="3828" x14ac:dyDescent="0.2"/>
    <row r="3829" x14ac:dyDescent="0.2"/>
    <row r="3830" x14ac:dyDescent="0.2"/>
    <row r="3831" x14ac:dyDescent="0.2"/>
    <row r="3832" x14ac:dyDescent="0.2"/>
    <row r="3833" x14ac:dyDescent="0.2"/>
    <row r="3834" x14ac:dyDescent="0.2"/>
    <row r="3835" x14ac:dyDescent="0.2"/>
    <row r="3836" x14ac:dyDescent="0.2"/>
    <row r="3837" x14ac:dyDescent="0.2"/>
    <row r="3838" x14ac:dyDescent="0.2"/>
    <row r="3839" x14ac:dyDescent="0.2"/>
    <row r="3840" x14ac:dyDescent="0.2"/>
    <row r="3841" x14ac:dyDescent="0.2"/>
    <row r="3842" x14ac:dyDescent="0.2"/>
    <row r="3843" x14ac:dyDescent="0.2"/>
    <row r="3844" x14ac:dyDescent="0.2"/>
    <row r="3845" x14ac:dyDescent="0.2"/>
    <row r="3846" x14ac:dyDescent="0.2"/>
    <row r="3847" x14ac:dyDescent="0.2"/>
    <row r="3848" x14ac:dyDescent="0.2"/>
    <row r="3849" x14ac:dyDescent="0.2"/>
    <row r="3850" x14ac:dyDescent="0.2"/>
    <row r="3851" x14ac:dyDescent="0.2"/>
    <row r="3852" x14ac:dyDescent="0.2"/>
    <row r="3853" x14ac:dyDescent="0.2"/>
    <row r="3854" x14ac:dyDescent="0.2"/>
    <row r="3855" x14ac:dyDescent="0.2"/>
    <row r="3856" x14ac:dyDescent="0.2"/>
    <row r="3857" x14ac:dyDescent="0.2"/>
    <row r="3858" x14ac:dyDescent="0.2"/>
    <row r="3859" x14ac:dyDescent="0.2"/>
    <row r="3860" x14ac:dyDescent="0.2"/>
    <row r="3861" x14ac:dyDescent="0.2"/>
    <row r="3862" x14ac:dyDescent="0.2"/>
    <row r="3863" x14ac:dyDescent="0.2"/>
    <row r="3864" x14ac:dyDescent="0.2"/>
    <row r="3865" x14ac:dyDescent="0.2"/>
    <row r="3866" x14ac:dyDescent="0.2"/>
    <row r="3867" x14ac:dyDescent="0.2"/>
    <row r="3868" x14ac:dyDescent="0.2"/>
    <row r="3869" x14ac:dyDescent="0.2"/>
    <row r="3870" x14ac:dyDescent="0.2"/>
    <row r="3871" x14ac:dyDescent="0.2"/>
    <row r="3872" x14ac:dyDescent="0.2"/>
    <row r="3873" x14ac:dyDescent="0.2"/>
    <row r="3874" x14ac:dyDescent="0.2"/>
    <row r="3875" x14ac:dyDescent="0.2"/>
    <row r="3876" x14ac:dyDescent="0.2"/>
    <row r="3877" x14ac:dyDescent="0.2"/>
    <row r="3878" x14ac:dyDescent="0.2"/>
    <row r="3879" x14ac:dyDescent="0.2"/>
    <row r="3880" x14ac:dyDescent="0.2"/>
    <row r="3881" x14ac:dyDescent="0.2"/>
    <row r="3882" x14ac:dyDescent="0.2"/>
    <row r="3883" x14ac:dyDescent="0.2"/>
    <row r="3884" x14ac:dyDescent="0.2"/>
    <row r="3885" x14ac:dyDescent="0.2"/>
    <row r="3886" x14ac:dyDescent="0.2"/>
    <row r="3887" x14ac:dyDescent="0.2"/>
    <row r="3888" x14ac:dyDescent="0.2"/>
    <row r="3889" x14ac:dyDescent="0.2"/>
    <row r="3890" x14ac:dyDescent="0.2"/>
    <row r="3891" x14ac:dyDescent="0.2"/>
    <row r="3892" x14ac:dyDescent="0.2"/>
    <row r="3893" x14ac:dyDescent="0.2"/>
    <row r="3894" x14ac:dyDescent="0.2"/>
    <row r="3895" x14ac:dyDescent="0.2"/>
    <row r="3896" x14ac:dyDescent="0.2"/>
    <row r="3897" x14ac:dyDescent="0.2"/>
    <row r="3898" x14ac:dyDescent="0.2"/>
    <row r="3899" x14ac:dyDescent="0.2"/>
    <row r="3900" x14ac:dyDescent="0.2"/>
    <row r="3901" x14ac:dyDescent="0.2"/>
    <row r="3902" x14ac:dyDescent="0.2"/>
    <row r="3903" x14ac:dyDescent="0.2"/>
    <row r="3904" x14ac:dyDescent="0.2"/>
    <row r="3905" x14ac:dyDescent="0.2"/>
    <row r="3906" x14ac:dyDescent="0.2"/>
    <row r="3907" x14ac:dyDescent="0.2"/>
    <row r="3908" x14ac:dyDescent="0.2"/>
    <row r="3909" x14ac:dyDescent="0.2"/>
    <row r="3910" x14ac:dyDescent="0.2"/>
    <row r="3911" x14ac:dyDescent="0.2"/>
    <row r="3912" x14ac:dyDescent="0.2"/>
    <row r="3913" x14ac:dyDescent="0.2"/>
    <row r="3914" x14ac:dyDescent="0.2"/>
    <row r="3915" x14ac:dyDescent="0.2"/>
    <row r="3916" x14ac:dyDescent="0.2"/>
    <row r="3917" x14ac:dyDescent="0.2"/>
    <row r="3918" x14ac:dyDescent="0.2"/>
    <row r="3919" x14ac:dyDescent="0.2"/>
    <row r="3920" x14ac:dyDescent="0.2"/>
    <row r="3921" x14ac:dyDescent="0.2"/>
    <row r="3922" x14ac:dyDescent="0.2"/>
    <row r="3923" x14ac:dyDescent="0.2"/>
    <row r="3924" x14ac:dyDescent="0.2"/>
    <row r="3925" x14ac:dyDescent="0.2"/>
    <row r="3926" x14ac:dyDescent="0.2"/>
    <row r="3927" x14ac:dyDescent="0.2"/>
    <row r="3928" x14ac:dyDescent="0.2"/>
    <row r="3929" x14ac:dyDescent="0.2"/>
    <row r="3930" x14ac:dyDescent="0.2"/>
    <row r="3931" x14ac:dyDescent="0.2"/>
    <row r="3932" x14ac:dyDescent="0.2"/>
    <row r="3933" x14ac:dyDescent="0.2"/>
    <row r="3934" x14ac:dyDescent="0.2"/>
    <row r="3935" x14ac:dyDescent="0.2"/>
    <row r="3936" x14ac:dyDescent="0.2"/>
    <row r="3937" x14ac:dyDescent="0.2"/>
    <row r="3938" x14ac:dyDescent="0.2"/>
    <row r="3939" x14ac:dyDescent="0.2"/>
    <row r="3940" x14ac:dyDescent="0.2"/>
    <row r="3941" x14ac:dyDescent="0.2"/>
    <row r="3942" x14ac:dyDescent="0.2"/>
    <row r="3943" x14ac:dyDescent="0.2"/>
    <row r="3944" x14ac:dyDescent="0.2"/>
    <row r="3945" x14ac:dyDescent="0.2"/>
    <row r="3946" x14ac:dyDescent="0.2"/>
    <row r="3947" x14ac:dyDescent="0.2"/>
    <row r="3948" x14ac:dyDescent="0.2"/>
    <row r="3949" x14ac:dyDescent="0.2"/>
    <row r="3950" x14ac:dyDescent="0.2"/>
    <row r="3951" x14ac:dyDescent="0.2"/>
    <row r="3952" x14ac:dyDescent="0.2"/>
    <row r="3953" x14ac:dyDescent="0.2"/>
    <row r="3954" x14ac:dyDescent="0.2"/>
    <row r="3955" x14ac:dyDescent="0.2"/>
    <row r="3956" x14ac:dyDescent="0.2"/>
    <row r="3957" x14ac:dyDescent="0.2"/>
    <row r="3958" x14ac:dyDescent="0.2"/>
    <row r="3959" x14ac:dyDescent="0.2"/>
    <row r="3960" x14ac:dyDescent="0.2"/>
    <row r="3961" x14ac:dyDescent="0.2"/>
    <row r="3962" x14ac:dyDescent="0.2"/>
    <row r="3963" x14ac:dyDescent="0.2"/>
    <row r="3964" x14ac:dyDescent="0.2"/>
    <row r="3965" x14ac:dyDescent="0.2"/>
    <row r="3966" x14ac:dyDescent="0.2"/>
    <row r="3967" x14ac:dyDescent="0.2"/>
    <row r="3968" x14ac:dyDescent="0.2"/>
    <row r="3969" x14ac:dyDescent="0.2"/>
    <row r="3970" x14ac:dyDescent="0.2"/>
    <row r="3971" x14ac:dyDescent="0.2"/>
    <row r="3972" x14ac:dyDescent="0.2"/>
    <row r="3973" x14ac:dyDescent="0.2"/>
    <row r="3974" x14ac:dyDescent="0.2"/>
    <row r="3975" x14ac:dyDescent="0.2"/>
    <row r="3976" x14ac:dyDescent="0.2"/>
    <row r="3977" x14ac:dyDescent="0.2"/>
    <row r="3978" x14ac:dyDescent="0.2"/>
    <row r="3979" x14ac:dyDescent="0.2"/>
    <row r="3980" x14ac:dyDescent="0.2"/>
    <row r="3981" x14ac:dyDescent="0.2"/>
    <row r="3982" x14ac:dyDescent="0.2"/>
    <row r="3983" x14ac:dyDescent="0.2"/>
    <row r="3984" x14ac:dyDescent="0.2"/>
    <row r="3985" x14ac:dyDescent="0.2"/>
    <row r="3986" x14ac:dyDescent="0.2"/>
    <row r="3987" x14ac:dyDescent="0.2"/>
    <row r="3988" x14ac:dyDescent="0.2"/>
    <row r="3989" x14ac:dyDescent="0.2"/>
    <row r="3990" x14ac:dyDescent="0.2"/>
    <row r="3991" x14ac:dyDescent="0.2"/>
    <row r="3992" x14ac:dyDescent="0.2"/>
    <row r="3993" x14ac:dyDescent="0.2"/>
    <row r="3994" x14ac:dyDescent="0.2"/>
    <row r="3995" x14ac:dyDescent="0.2"/>
    <row r="3996" x14ac:dyDescent="0.2"/>
    <row r="3997" x14ac:dyDescent="0.2"/>
    <row r="3998" x14ac:dyDescent="0.2"/>
    <row r="3999" x14ac:dyDescent="0.2"/>
    <row r="4000" x14ac:dyDescent="0.2"/>
    <row r="4001" x14ac:dyDescent="0.2"/>
    <row r="4002" x14ac:dyDescent="0.2"/>
    <row r="4003" x14ac:dyDescent="0.2"/>
    <row r="4004" x14ac:dyDescent="0.2"/>
    <row r="4005" x14ac:dyDescent="0.2"/>
    <row r="4006" x14ac:dyDescent="0.2"/>
    <row r="4007" x14ac:dyDescent="0.2"/>
    <row r="4008" x14ac:dyDescent="0.2"/>
    <row r="4009" x14ac:dyDescent="0.2"/>
    <row r="4010" x14ac:dyDescent="0.2"/>
    <row r="4011" x14ac:dyDescent="0.2"/>
    <row r="4012" x14ac:dyDescent="0.2"/>
    <row r="4013" x14ac:dyDescent="0.2"/>
    <row r="4014" x14ac:dyDescent="0.2"/>
    <row r="4015" x14ac:dyDescent="0.2"/>
    <row r="4016" x14ac:dyDescent="0.2"/>
    <row r="4017" x14ac:dyDescent="0.2"/>
    <row r="4018" x14ac:dyDescent="0.2"/>
    <row r="4019" x14ac:dyDescent="0.2"/>
    <row r="4020" x14ac:dyDescent="0.2"/>
    <row r="4021" x14ac:dyDescent="0.2"/>
    <row r="4022" x14ac:dyDescent="0.2"/>
    <row r="4023" x14ac:dyDescent="0.2"/>
    <row r="4024" x14ac:dyDescent="0.2"/>
    <row r="4025" x14ac:dyDescent="0.2"/>
    <row r="4026" x14ac:dyDescent="0.2"/>
    <row r="4027" x14ac:dyDescent="0.2"/>
    <row r="4028" x14ac:dyDescent="0.2"/>
    <row r="4029" x14ac:dyDescent="0.2"/>
    <row r="4030" x14ac:dyDescent="0.2"/>
    <row r="4031" x14ac:dyDescent="0.2"/>
    <row r="4032" x14ac:dyDescent="0.2"/>
    <row r="4033" x14ac:dyDescent="0.2"/>
    <row r="4034" x14ac:dyDescent="0.2"/>
    <row r="4035" x14ac:dyDescent="0.2"/>
    <row r="4036" x14ac:dyDescent="0.2"/>
    <row r="4037" x14ac:dyDescent="0.2"/>
    <row r="4038" x14ac:dyDescent="0.2"/>
    <row r="4039" x14ac:dyDescent="0.2"/>
    <row r="4040" x14ac:dyDescent="0.2"/>
    <row r="4041" x14ac:dyDescent="0.2"/>
    <row r="4042" x14ac:dyDescent="0.2"/>
    <row r="4043" x14ac:dyDescent="0.2"/>
    <row r="4044" x14ac:dyDescent="0.2"/>
    <row r="4045" x14ac:dyDescent="0.2"/>
    <row r="4046" x14ac:dyDescent="0.2"/>
    <row r="4047" x14ac:dyDescent="0.2"/>
    <row r="4048" x14ac:dyDescent="0.2"/>
    <row r="4049" x14ac:dyDescent="0.2"/>
    <row r="4050" x14ac:dyDescent="0.2"/>
    <row r="4051" x14ac:dyDescent="0.2"/>
    <row r="4052" x14ac:dyDescent="0.2"/>
    <row r="4053" x14ac:dyDescent="0.2"/>
    <row r="4054" x14ac:dyDescent="0.2"/>
    <row r="4055" x14ac:dyDescent="0.2"/>
    <row r="4056" x14ac:dyDescent="0.2"/>
    <row r="4057" x14ac:dyDescent="0.2"/>
    <row r="4058" x14ac:dyDescent="0.2"/>
    <row r="4059" x14ac:dyDescent="0.2"/>
    <row r="4060" x14ac:dyDescent="0.2"/>
    <row r="4061" x14ac:dyDescent="0.2"/>
    <row r="4062" x14ac:dyDescent="0.2"/>
    <row r="4063" x14ac:dyDescent="0.2"/>
    <row r="4064" x14ac:dyDescent="0.2"/>
    <row r="4065" x14ac:dyDescent="0.2"/>
    <row r="4066" x14ac:dyDescent="0.2"/>
    <row r="4067" x14ac:dyDescent="0.2"/>
    <row r="4068" x14ac:dyDescent="0.2"/>
    <row r="4069" x14ac:dyDescent="0.2"/>
    <row r="4070" x14ac:dyDescent="0.2"/>
    <row r="4071" x14ac:dyDescent="0.2"/>
    <row r="4072" x14ac:dyDescent="0.2"/>
    <row r="4073" x14ac:dyDescent="0.2"/>
    <row r="4074" x14ac:dyDescent="0.2"/>
    <row r="4075" x14ac:dyDescent="0.2"/>
    <row r="4076" x14ac:dyDescent="0.2"/>
    <row r="4077" x14ac:dyDescent="0.2"/>
    <row r="4078" x14ac:dyDescent="0.2"/>
    <row r="4079" x14ac:dyDescent="0.2"/>
    <row r="4080" x14ac:dyDescent="0.2"/>
    <row r="4081" x14ac:dyDescent="0.2"/>
    <row r="4082" x14ac:dyDescent="0.2"/>
    <row r="4083" x14ac:dyDescent="0.2"/>
    <row r="4084" x14ac:dyDescent="0.2"/>
    <row r="4085" x14ac:dyDescent="0.2"/>
    <row r="4086" x14ac:dyDescent="0.2"/>
    <row r="4087" x14ac:dyDescent="0.2"/>
    <row r="4088" x14ac:dyDescent="0.2"/>
    <row r="4089" x14ac:dyDescent="0.2"/>
    <row r="4090" x14ac:dyDescent="0.2"/>
    <row r="4091" x14ac:dyDescent="0.2"/>
    <row r="4092" x14ac:dyDescent="0.2"/>
    <row r="4093" x14ac:dyDescent="0.2"/>
    <row r="4094" x14ac:dyDescent="0.2"/>
    <row r="4095" x14ac:dyDescent="0.2"/>
    <row r="4096" x14ac:dyDescent="0.2"/>
    <row r="4097" x14ac:dyDescent="0.2"/>
    <row r="4098" x14ac:dyDescent="0.2"/>
    <row r="4099" x14ac:dyDescent="0.2"/>
    <row r="4100" x14ac:dyDescent="0.2"/>
    <row r="4101" x14ac:dyDescent="0.2"/>
    <row r="4102" x14ac:dyDescent="0.2"/>
    <row r="4103" x14ac:dyDescent="0.2"/>
    <row r="4104" x14ac:dyDescent="0.2"/>
    <row r="4105" x14ac:dyDescent="0.2"/>
    <row r="4106" x14ac:dyDescent="0.2"/>
    <row r="4107" x14ac:dyDescent="0.2"/>
    <row r="4108" x14ac:dyDescent="0.2"/>
    <row r="4109" x14ac:dyDescent="0.2"/>
    <row r="4110" x14ac:dyDescent="0.2"/>
    <row r="4111" x14ac:dyDescent="0.2"/>
    <row r="4112" x14ac:dyDescent="0.2"/>
    <row r="4113" x14ac:dyDescent="0.2"/>
    <row r="4114" x14ac:dyDescent="0.2"/>
    <row r="4115" x14ac:dyDescent="0.2"/>
    <row r="4116" x14ac:dyDescent="0.2"/>
    <row r="4117" x14ac:dyDescent="0.2"/>
    <row r="4118" x14ac:dyDescent="0.2"/>
    <row r="4119" x14ac:dyDescent="0.2"/>
    <row r="4120" x14ac:dyDescent="0.2"/>
    <row r="4121" x14ac:dyDescent="0.2"/>
    <row r="4122" x14ac:dyDescent="0.2"/>
    <row r="4123" x14ac:dyDescent="0.2"/>
    <row r="4124" x14ac:dyDescent="0.2"/>
    <row r="4125" x14ac:dyDescent="0.2"/>
    <row r="4126" x14ac:dyDescent="0.2"/>
    <row r="4127" x14ac:dyDescent="0.2"/>
    <row r="4128" x14ac:dyDescent="0.2"/>
    <row r="4129" x14ac:dyDescent="0.2"/>
    <row r="4130" x14ac:dyDescent="0.2"/>
    <row r="4131" x14ac:dyDescent="0.2"/>
    <row r="4132" x14ac:dyDescent="0.2"/>
    <row r="4133" x14ac:dyDescent="0.2"/>
    <row r="4134" x14ac:dyDescent="0.2"/>
    <row r="4135" x14ac:dyDescent="0.2"/>
    <row r="4136" x14ac:dyDescent="0.2"/>
    <row r="4137" x14ac:dyDescent="0.2"/>
    <row r="4138" x14ac:dyDescent="0.2"/>
    <row r="4139" x14ac:dyDescent="0.2"/>
    <row r="4140" x14ac:dyDescent="0.2"/>
    <row r="4141" x14ac:dyDescent="0.2"/>
    <row r="4142" x14ac:dyDescent="0.2"/>
    <row r="4143" x14ac:dyDescent="0.2"/>
    <row r="4144" x14ac:dyDescent="0.2"/>
    <row r="4145" x14ac:dyDescent="0.2"/>
    <row r="4146" x14ac:dyDescent="0.2"/>
    <row r="4147" x14ac:dyDescent="0.2"/>
    <row r="4148" x14ac:dyDescent="0.2"/>
    <row r="4149" x14ac:dyDescent="0.2"/>
    <row r="4150" x14ac:dyDescent="0.2"/>
    <row r="4151" x14ac:dyDescent="0.2"/>
    <row r="4152" x14ac:dyDescent="0.2"/>
    <row r="4153" x14ac:dyDescent="0.2"/>
    <row r="4154" x14ac:dyDescent="0.2"/>
    <row r="4155" x14ac:dyDescent="0.2"/>
    <row r="4156" x14ac:dyDescent="0.2"/>
    <row r="4157" x14ac:dyDescent="0.2"/>
    <row r="4158" x14ac:dyDescent="0.2"/>
    <row r="4159" x14ac:dyDescent="0.2"/>
    <row r="4160" x14ac:dyDescent="0.2"/>
    <row r="4161" x14ac:dyDescent="0.2"/>
    <row r="4162" x14ac:dyDescent="0.2"/>
    <row r="4163" x14ac:dyDescent="0.2"/>
    <row r="4164" x14ac:dyDescent="0.2"/>
    <row r="4165" x14ac:dyDescent="0.2"/>
    <row r="4166" x14ac:dyDescent="0.2"/>
    <row r="4167" x14ac:dyDescent="0.2"/>
    <row r="4168" x14ac:dyDescent="0.2"/>
    <row r="4169" x14ac:dyDescent="0.2"/>
    <row r="4170" x14ac:dyDescent="0.2"/>
    <row r="4171" x14ac:dyDescent="0.2"/>
    <row r="4172" x14ac:dyDescent="0.2"/>
    <row r="4173" x14ac:dyDescent="0.2"/>
    <row r="4174" x14ac:dyDescent="0.2"/>
    <row r="4175" x14ac:dyDescent="0.2"/>
    <row r="4176" x14ac:dyDescent="0.2"/>
    <row r="4177" x14ac:dyDescent="0.2"/>
    <row r="4178" x14ac:dyDescent="0.2"/>
    <row r="4179" x14ac:dyDescent="0.2"/>
    <row r="4180" x14ac:dyDescent="0.2"/>
    <row r="4181" x14ac:dyDescent="0.2"/>
    <row r="4182" x14ac:dyDescent="0.2"/>
    <row r="4183" x14ac:dyDescent="0.2"/>
    <row r="4184" x14ac:dyDescent="0.2"/>
    <row r="4185" x14ac:dyDescent="0.2"/>
    <row r="4186" x14ac:dyDescent="0.2"/>
    <row r="4187" x14ac:dyDescent="0.2"/>
    <row r="4188" x14ac:dyDescent="0.2"/>
    <row r="4189" x14ac:dyDescent="0.2"/>
    <row r="4190" x14ac:dyDescent="0.2"/>
    <row r="4191" x14ac:dyDescent="0.2"/>
    <row r="4192" x14ac:dyDescent="0.2"/>
    <row r="4193" x14ac:dyDescent="0.2"/>
    <row r="4194" x14ac:dyDescent="0.2"/>
    <row r="4195" x14ac:dyDescent="0.2"/>
    <row r="4196" x14ac:dyDescent="0.2"/>
    <row r="4197" x14ac:dyDescent="0.2"/>
    <row r="4198" x14ac:dyDescent="0.2"/>
    <row r="4199" x14ac:dyDescent="0.2"/>
    <row r="4200" x14ac:dyDescent="0.2"/>
    <row r="4201" x14ac:dyDescent="0.2"/>
    <row r="4202" x14ac:dyDescent="0.2"/>
    <row r="4203" x14ac:dyDescent="0.2"/>
    <row r="4204" x14ac:dyDescent="0.2"/>
    <row r="4205" x14ac:dyDescent="0.2"/>
    <row r="4206" x14ac:dyDescent="0.2"/>
    <row r="4207" x14ac:dyDescent="0.2"/>
    <row r="4208" x14ac:dyDescent="0.2"/>
    <row r="4209" x14ac:dyDescent="0.2"/>
    <row r="4210" x14ac:dyDescent="0.2"/>
    <row r="4211" x14ac:dyDescent="0.2"/>
    <row r="4212" x14ac:dyDescent="0.2"/>
    <row r="4213" x14ac:dyDescent="0.2"/>
    <row r="4214" x14ac:dyDescent="0.2"/>
    <row r="4215" x14ac:dyDescent="0.2"/>
    <row r="4216" x14ac:dyDescent="0.2"/>
    <row r="4217" x14ac:dyDescent="0.2"/>
    <row r="4218" x14ac:dyDescent="0.2"/>
    <row r="4219" x14ac:dyDescent="0.2"/>
    <row r="4220" x14ac:dyDescent="0.2"/>
    <row r="4221" x14ac:dyDescent="0.2"/>
    <row r="4222" x14ac:dyDescent="0.2"/>
    <row r="4223" x14ac:dyDescent="0.2"/>
    <row r="4224" x14ac:dyDescent="0.2"/>
    <row r="4225" x14ac:dyDescent="0.2"/>
    <row r="4226" x14ac:dyDescent="0.2"/>
    <row r="4227" x14ac:dyDescent="0.2"/>
    <row r="4228" x14ac:dyDescent="0.2"/>
    <row r="4229" x14ac:dyDescent="0.2"/>
    <row r="4230" x14ac:dyDescent="0.2"/>
    <row r="4231" x14ac:dyDescent="0.2"/>
    <row r="4232" x14ac:dyDescent="0.2"/>
    <row r="4233" x14ac:dyDescent="0.2"/>
    <row r="4234" x14ac:dyDescent="0.2"/>
    <row r="4235" x14ac:dyDescent="0.2"/>
    <row r="4236" x14ac:dyDescent="0.2"/>
    <row r="4237" x14ac:dyDescent="0.2"/>
    <row r="4238" x14ac:dyDescent="0.2"/>
    <row r="4239" x14ac:dyDescent="0.2"/>
    <row r="4240" x14ac:dyDescent="0.2"/>
    <row r="4241" x14ac:dyDescent="0.2"/>
    <row r="4242" x14ac:dyDescent="0.2"/>
    <row r="4243" x14ac:dyDescent="0.2"/>
    <row r="4244" x14ac:dyDescent="0.2"/>
    <row r="4245" x14ac:dyDescent="0.2"/>
    <row r="4246" x14ac:dyDescent="0.2"/>
    <row r="4247" x14ac:dyDescent="0.2"/>
    <row r="4248" x14ac:dyDescent="0.2"/>
    <row r="4249" x14ac:dyDescent="0.2"/>
    <row r="4250" x14ac:dyDescent="0.2"/>
    <row r="4251" x14ac:dyDescent="0.2"/>
    <row r="4252" x14ac:dyDescent="0.2"/>
    <row r="4253" x14ac:dyDescent="0.2"/>
    <row r="4254" x14ac:dyDescent="0.2"/>
    <row r="4255" x14ac:dyDescent="0.2"/>
    <row r="4256" x14ac:dyDescent="0.2"/>
    <row r="4257" x14ac:dyDescent="0.2"/>
    <row r="4258" x14ac:dyDescent="0.2"/>
    <row r="4259" x14ac:dyDescent="0.2"/>
    <row r="4260" x14ac:dyDescent="0.2"/>
    <row r="4261" x14ac:dyDescent="0.2"/>
    <row r="4262" x14ac:dyDescent="0.2"/>
    <row r="4263" x14ac:dyDescent="0.2"/>
    <row r="4264" x14ac:dyDescent="0.2"/>
    <row r="4265" x14ac:dyDescent="0.2"/>
    <row r="4266" x14ac:dyDescent="0.2"/>
    <row r="4267" x14ac:dyDescent="0.2"/>
    <row r="4268" x14ac:dyDescent="0.2"/>
    <row r="4269" x14ac:dyDescent="0.2"/>
    <row r="4270" x14ac:dyDescent="0.2"/>
    <row r="4271" x14ac:dyDescent="0.2"/>
    <row r="4272" x14ac:dyDescent="0.2"/>
    <row r="4273" x14ac:dyDescent="0.2"/>
    <row r="4274" x14ac:dyDescent="0.2"/>
    <row r="4275" x14ac:dyDescent="0.2"/>
    <row r="4276" x14ac:dyDescent="0.2"/>
    <row r="4277" x14ac:dyDescent="0.2"/>
    <row r="4278" x14ac:dyDescent="0.2"/>
    <row r="4279" x14ac:dyDescent="0.2"/>
    <row r="4280" x14ac:dyDescent="0.2"/>
    <row r="4281" x14ac:dyDescent="0.2"/>
    <row r="4282" x14ac:dyDescent="0.2"/>
    <row r="4283" x14ac:dyDescent="0.2"/>
    <row r="4284" x14ac:dyDescent="0.2"/>
    <row r="4285" x14ac:dyDescent="0.2"/>
    <row r="4286" x14ac:dyDescent="0.2"/>
    <row r="4287" x14ac:dyDescent="0.2"/>
    <row r="4288" x14ac:dyDescent="0.2"/>
    <row r="4289" x14ac:dyDescent="0.2"/>
    <row r="4290" x14ac:dyDescent="0.2"/>
    <row r="4291" x14ac:dyDescent="0.2"/>
    <row r="4292" x14ac:dyDescent="0.2"/>
    <row r="4293" x14ac:dyDescent="0.2"/>
    <row r="4294" x14ac:dyDescent="0.2"/>
    <row r="4295" x14ac:dyDescent="0.2"/>
    <row r="4296" x14ac:dyDescent="0.2"/>
    <row r="4297" x14ac:dyDescent="0.2"/>
    <row r="4298" x14ac:dyDescent="0.2"/>
    <row r="4299" x14ac:dyDescent="0.2"/>
    <row r="4300" x14ac:dyDescent="0.2"/>
    <row r="4301" x14ac:dyDescent="0.2"/>
    <row r="4302" x14ac:dyDescent="0.2"/>
    <row r="4303" x14ac:dyDescent="0.2"/>
    <row r="4304" x14ac:dyDescent="0.2"/>
    <row r="4305" x14ac:dyDescent="0.2"/>
    <row r="4306" x14ac:dyDescent="0.2"/>
    <row r="4307" x14ac:dyDescent="0.2"/>
    <row r="4308" x14ac:dyDescent="0.2"/>
    <row r="4309" x14ac:dyDescent="0.2"/>
    <row r="4310" x14ac:dyDescent="0.2"/>
    <row r="4311" x14ac:dyDescent="0.2"/>
    <row r="4312" x14ac:dyDescent="0.2"/>
    <row r="4313" x14ac:dyDescent="0.2"/>
    <row r="4314" x14ac:dyDescent="0.2"/>
    <row r="4315" x14ac:dyDescent="0.2"/>
    <row r="4316" x14ac:dyDescent="0.2"/>
    <row r="4317" x14ac:dyDescent="0.2"/>
    <row r="4318" x14ac:dyDescent="0.2"/>
    <row r="4319" x14ac:dyDescent="0.2"/>
    <row r="4320" x14ac:dyDescent="0.2"/>
    <row r="4321" x14ac:dyDescent="0.2"/>
    <row r="4322" x14ac:dyDescent="0.2"/>
    <row r="4323" x14ac:dyDescent="0.2"/>
    <row r="4324" x14ac:dyDescent="0.2"/>
    <row r="4325" x14ac:dyDescent="0.2"/>
    <row r="4326" x14ac:dyDescent="0.2"/>
    <row r="4327" x14ac:dyDescent="0.2"/>
    <row r="4328" x14ac:dyDescent="0.2"/>
    <row r="4329" x14ac:dyDescent="0.2"/>
    <row r="4330" x14ac:dyDescent="0.2"/>
    <row r="4331" x14ac:dyDescent="0.2"/>
    <row r="4332" x14ac:dyDescent="0.2"/>
    <row r="4333" x14ac:dyDescent="0.2"/>
    <row r="4334" x14ac:dyDescent="0.2"/>
    <row r="4335" x14ac:dyDescent="0.2"/>
    <row r="4336" x14ac:dyDescent="0.2"/>
    <row r="4337" x14ac:dyDescent="0.2"/>
    <row r="4338" x14ac:dyDescent="0.2"/>
    <row r="4339" x14ac:dyDescent="0.2"/>
    <row r="4340" x14ac:dyDescent="0.2"/>
    <row r="4341" x14ac:dyDescent="0.2"/>
    <row r="4342" x14ac:dyDescent="0.2"/>
    <row r="4343" x14ac:dyDescent="0.2"/>
    <row r="4344" x14ac:dyDescent="0.2"/>
    <row r="4345" x14ac:dyDescent="0.2"/>
    <row r="4346" x14ac:dyDescent="0.2"/>
    <row r="4347" x14ac:dyDescent="0.2"/>
    <row r="4348" x14ac:dyDescent="0.2"/>
    <row r="4349" x14ac:dyDescent="0.2"/>
    <row r="4350" x14ac:dyDescent="0.2"/>
    <row r="4351" x14ac:dyDescent="0.2"/>
    <row r="4352" x14ac:dyDescent="0.2"/>
    <row r="4353" x14ac:dyDescent="0.2"/>
    <row r="4354" x14ac:dyDescent="0.2"/>
    <row r="4355" x14ac:dyDescent="0.2"/>
    <row r="4356" x14ac:dyDescent="0.2"/>
    <row r="4357" x14ac:dyDescent="0.2"/>
    <row r="4358" x14ac:dyDescent="0.2"/>
    <row r="4359" x14ac:dyDescent="0.2"/>
    <row r="4360" x14ac:dyDescent="0.2"/>
    <row r="4361" x14ac:dyDescent="0.2"/>
    <row r="4362" x14ac:dyDescent="0.2"/>
    <row r="4363" x14ac:dyDescent="0.2"/>
    <row r="4364" x14ac:dyDescent="0.2"/>
    <row r="4365" x14ac:dyDescent="0.2"/>
    <row r="4366" x14ac:dyDescent="0.2"/>
    <row r="4367" x14ac:dyDescent="0.2"/>
    <row r="4368" x14ac:dyDescent="0.2"/>
    <row r="4369" x14ac:dyDescent="0.2"/>
    <row r="4370" x14ac:dyDescent="0.2"/>
    <row r="4371" x14ac:dyDescent="0.2"/>
    <row r="4372" x14ac:dyDescent="0.2"/>
    <row r="4373" x14ac:dyDescent="0.2"/>
    <row r="4374" x14ac:dyDescent="0.2"/>
    <row r="4375" x14ac:dyDescent="0.2"/>
    <row r="4376" x14ac:dyDescent="0.2"/>
    <row r="4377" x14ac:dyDescent="0.2"/>
    <row r="4378" x14ac:dyDescent="0.2"/>
    <row r="4379" x14ac:dyDescent="0.2"/>
    <row r="4380" x14ac:dyDescent="0.2"/>
    <row r="4381" x14ac:dyDescent="0.2"/>
    <row r="4382" x14ac:dyDescent="0.2"/>
    <row r="4383" x14ac:dyDescent="0.2"/>
    <row r="4384" x14ac:dyDescent="0.2"/>
    <row r="4385" x14ac:dyDescent="0.2"/>
    <row r="4386" x14ac:dyDescent="0.2"/>
    <row r="4387" x14ac:dyDescent="0.2"/>
    <row r="4388" x14ac:dyDescent="0.2"/>
    <row r="4389" x14ac:dyDescent="0.2"/>
    <row r="4390" x14ac:dyDescent="0.2"/>
    <row r="4391" x14ac:dyDescent="0.2"/>
    <row r="4392" x14ac:dyDescent="0.2"/>
    <row r="4393" x14ac:dyDescent="0.2"/>
    <row r="4394" x14ac:dyDescent="0.2"/>
    <row r="4395" x14ac:dyDescent="0.2"/>
    <row r="4396" x14ac:dyDescent="0.2"/>
    <row r="4397" x14ac:dyDescent="0.2"/>
    <row r="4398" x14ac:dyDescent="0.2"/>
    <row r="4399" x14ac:dyDescent="0.2"/>
    <row r="4400" x14ac:dyDescent="0.2"/>
    <row r="4401" x14ac:dyDescent="0.2"/>
    <row r="4402" x14ac:dyDescent="0.2"/>
    <row r="4403" x14ac:dyDescent="0.2"/>
    <row r="4404" x14ac:dyDescent="0.2"/>
    <row r="4405" x14ac:dyDescent="0.2"/>
    <row r="4406" x14ac:dyDescent="0.2"/>
    <row r="4407" x14ac:dyDescent="0.2"/>
    <row r="4408" x14ac:dyDescent="0.2"/>
    <row r="4409" x14ac:dyDescent="0.2"/>
    <row r="4410" x14ac:dyDescent="0.2"/>
    <row r="4411" x14ac:dyDescent="0.2"/>
    <row r="4412" x14ac:dyDescent="0.2"/>
    <row r="4413" x14ac:dyDescent="0.2"/>
    <row r="4414" x14ac:dyDescent="0.2"/>
    <row r="4415" x14ac:dyDescent="0.2"/>
    <row r="4416" x14ac:dyDescent="0.2"/>
    <row r="4417" x14ac:dyDescent="0.2"/>
    <row r="4418" x14ac:dyDescent="0.2"/>
    <row r="4419" x14ac:dyDescent="0.2"/>
    <row r="4420" x14ac:dyDescent="0.2"/>
    <row r="4421" x14ac:dyDescent="0.2"/>
    <row r="4422" x14ac:dyDescent="0.2"/>
    <row r="4423" x14ac:dyDescent="0.2"/>
    <row r="4424" x14ac:dyDescent="0.2"/>
    <row r="4425" x14ac:dyDescent="0.2"/>
    <row r="4426" x14ac:dyDescent="0.2"/>
    <row r="4427" x14ac:dyDescent="0.2"/>
    <row r="4428" x14ac:dyDescent="0.2"/>
    <row r="4429" x14ac:dyDescent="0.2"/>
    <row r="4430" x14ac:dyDescent="0.2"/>
    <row r="4431" x14ac:dyDescent="0.2"/>
    <row r="4432" x14ac:dyDescent="0.2"/>
    <row r="4433" x14ac:dyDescent="0.2"/>
    <row r="4434" x14ac:dyDescent="0.2"/>
    <row r="4435" x14ac:dyDescent="0.2"/>
    <row r="4436" x14ac:dyDescent="0.2"/>
    <row r="4437" x14ac:dyDescent="0.2"/>
    <row r="4438" x14ac:dyDescent="0.2"/>
    <row r="4439" x14ac:dyDescent="0.2"/>
    <row r="4440" x14ac:dyDescent="0.2"/>
    <row r="4441" x14ac:dyDescent="0.2"/>
    <row r="4442" x14ac:dyDescent="0.2"/>
    <row r="4443" x14ac:dyDescent="0.2"/>
    <row r="4444" x14ac:dyDescent="0.2"/>
    <row r="4445" x14ac:dyDescent="0.2"/>
    <row r="4446" x14ac:dyDescent="0.2"/>
    <row r="4447" x14ac:dyDescent="0.2"/>
    <row r="4448" x14ac:dyDescent="0.2"/>
    <row r="4449" x14ac:dyDescent="0.2"/>
    <row r="4450" x14ac:dyDescent="0.2"/>
    <row r="4451" x14ac:dyDescent="0.2"/>
    <row r="4452" x14ac:dyDescent="0.2"/>
    <row r="4453" x14ac:dyDescent="0.2"/>
    <row r="4454" x14ac:dyDescent="0.2"/>
    <row r="4455" x14ac:dyDescent="0.2"/>
    <row r="4456" x14ac:dyDescent="0.2"/>
    <row r="4457" x14ac:dyDescent="0.2"/>
    <row r="4458" x14ac:dyDescent="0.2"/>
    <row r="4459" x14ac:dyDescent="0.2"/>
    <row r="4460" x14ac:dyDescent="0.2"/>
    <row r="4461" x14ac:dyDescent="0.2"/>
    <row r="4462" x14ac:dyDescent="0.2"/>
    <row r="4463" x14ac:dyDescent="0.2"/>
    <row r="4464" x14ac:dyDescent="0.2"/>
    <row r="4465" x14ac:dyDescent="0.2"/>
    <row r="4466" x14ac:dyDescent="0.2"/>
    <row r="4467" x14ac:dyDescent="0.2"/>
    <row r="4468" x14ac:dyDescent="0.2"/>
    <row r="4469" x14ac:dyDescent="0.2"/>
    <row r="4470" x14ac:dyDescent="0.2"/>
    <row r="4471" x14ac:dyDescent="0.2"/>
    <row r="4472" x14ac:dyDescent="0.2"/>
    <row r="4473" x14ac:dyDescent="0.2"/>
    <row r="4474" x14ac:dyDescent="0.2"/>
    <row r="4475" x14ac:dyDescent="0.2"/>
    <row r="4476" x14ac:dyDescent="0.2"/>
    <row r="4477" x14ac:dyDescent="0.2"/>
    <row r="4478" x14ac:dyDescent="0.2"/>
    <row r="4479" x14ac:dyDescent="0.2"/>
    <row r="4480" x14ac:dyDescent="0.2"/>
    <row r="4481" x14ac:dyDescent="0.2"/>
    <row r="4482" x14ac:dyDescent="0.2"/>
    <row r="4483" x14ac:dyDescent="0.2"/>
    <row r="4484" x14ac:dyDescent="0.2"/>
    <row r="4485" x14ac:dyDescent="0.2"/>
    <row r="4486" x14ac:dyDescent="0.2"/>
    <row r="4487" x14ac:dyDescent="0.2"/>
    <row r="4488" x14ac:dyDescent="0.2"/>
    <row r="4489" x14ac:dyDescent="0.2"/>
    <row r="4490" x14ac:dyDescent="0.2"/>
    <row r="4491" x14ac:dyDescent="0.2"/>
    <row r="4492" x14ac:dyDescent="0.2"/>
    <row r="4493" x14ac:dyDescent="0.2"/>
    <row r="4494" x14ac:dyDescent="0.2"/>
    <row r="4495" x14ac:dyDescent="0.2"/>
    <row r="4496" x14ac:dyDescent="0.2"/>
    <row r="4497" x14ac:dyDescent="0.2"/>
    <row r="4498" x14ac:dyDescent="0.2"/>
    <row r="4499" x14ac:dyDescent="0.2"/>
    <row r="4500" x14ac:dyDescent="0.2"/>
    <row r="4501" x14ac:dyDescent="0.2"/>
    <row r="4502" x14ac:dyDescent="0.2"/>
    <row r="4503" x14ac:dyDescent="0.2"/>
    <row r="4504" x14ac:dyDescent="0.2"/>
    <row r="4505" x14ac:dyDescent="0.2"/>
    <row r="4506" x14ac:dyDescent="0.2"/>
    <row r="4507" x14ac:dyDescent="0.2"/>
    <row r="4508" x14ac:dyDescent="0.2"/>
    <row r="4509" x14ac:dyDescent="0.2"/>
    <row r="4510" x14ac:dyDescent="0.2"/>
    <row r="4511" x14ac:dyDescent="0.2"/>
    <row r="4512" x14ac:dyDescent="0.2"/>
    <row r="4513" x14ac:dyDescent="0.2"/>
    <row r="4514" x14ac:dyDescent="0.2"/>
    <row r="4515" x14ac:dyDescent="0.2"/>
    <row r="4516" x14ac:dyDescent="0.2"/>
    <row r="4517" x14ac:dyDescent="0.2"/>
    <row r="4518" x14ac:dyDescent="0.2"/>
    <row r="4519" x14ac:dyDescent="0.2"/>
    <row r="4520" x14ac:dyDescent="0.2"/>
    <row r="4521" x14ac:dyDescent="0.2"/>
    <row r="4522" x14ac:dyDescent="0.2"/>
    <row r="4523" x14ac:dyDescent="0.2"/>
    <row r="4524" x14ac:dyDescent="0.2"/>
    <row r="4525" x14ac:dyDescent="0.2"/>
    <row r="4526" x14ac:dyDescent="0.2"/>
    <row r="4527" x14ac:dyDescent="0.2"/>
    <row r="4528" x14ac:dyDescent="0.2"/>
    <row r="4529" x14ac:dyDescent="0.2"/>
    <row r="4530" x14ac:dyDescent="0.2"/>
    <row r="4531" x14ac:dyDescent="0.2"/>
    <row r="4532" x14ac:dyDescent="0.2"/>
    <row r="4533" x14ac:dyDescent="0.2"/>
    <row r="4534" x14ac:dyDescent="0.2"/>
    <row r="4535" x14ac:dyDescent="0.2"/>
    <row r="4536" x14ac:dyDescent="0.2"/>
    <row r="4537" x14ac:dyDescent="0.2"/>
    <row r="4538" x14ac:dyDescent="0.2"/>
    <row r="4539" x14ac:dyDescent="0.2"/>
    <row r="4540" x14ac:dyDescent="0.2"/>
    <row r="4541" x14ac:dyDescent="0.2"/>
    <row r="4542" x14ac:dyDescent="0.2"/>
    <row r="4543" x14ac:dyDescent="0.2"/>
    <row r="4544" x14ac:dyDescent="0.2"/>
    <row r="4545" x14ac:dyDescent="0.2"/>
    <row r="4546" x14ac:dyDescent="0.2"/>
    <row r="4547" x14ac:dyDescent="0.2"/>
    <row r="4548" x14ac:dyDescent="0.2"/>
    <row r="4549" x14ac:dyDescent="0.2"/>
    <row r="4550" x14ac:dyDescent="0.2"/>
    <row r="4551" x14ac:dyDescent="0.2"/>
    <row r="4552" x14ac:dyDescent="0.2"/>
    <row r="4553" x14ac:dyDescent="0.2"/>
    <row r="4554" x14ac:dyDescent="0.2"/>
    <row r="4555" x14ac:dyDescent="0.2"/>
    <row r="4556" x14ac:dyDescent="0.2"/>
    <row r="4557" x14ac:dyDescent="0.2"/>
    <row r="4558" x14ac:dyDescent="0.2"/>
    <row r="4559" x14ac:dyDescent="0.2"/>
    <row r="4560" x14ac:dyDescent="0.2"/>
    <row r="4561" x14ac:dyDescent="0.2"/>
    <row r="4562" x14ac:dyDescent="0.2"/>
    <row r="4563" x14ac:dyDescent="0.2"/>
    <row r="4564" x14ac:dyDescent="0.2"/>
    <row r="4565" x14ac:dyDescent="0.2"/>
    <row r="4566" x14ac:dyDescent="0.2"/>
    <row r="4567" x14ac:dyDescent="0.2"/>
    <row r="4568" x14ac:dyDescent="0.2"/>
    <row r="4569" x14ac:dyDescent="0.2"/>
    <row r="4570" x14ac:dyDescent="0.2"/>
    <row r="4571" x14ac:dyDescent="0.2"/>
    <row r="4572" x14ac:dyDescent="0.2"/>
    <row r="4573" x14ac:dyDescent="0.2"/>
    <row r="4574" x14ac:dyDescent="0.2"/>
    <row r="4575" x14ac:dyDescent="0.2"/>
    <row r="4576" x14ac:dyDescent="0.2"/>
    <row r="4577" x14ac:dyDescent="0.2"/>
    <row r="4578" x14ac:dyDescent="0.2"/>
    <row r="4579" x14ac:dyDescent="0.2"/>
    <row r="4580" x14ac:dyDescent="0.2"/>
    <row r="4581" x14ac:dyDescent="0.2"/>
    <row r="4582" x14ac:dyDescent="0.2"/>
    <row r="4583" x14ac:dyDescent="0.2"/>
    <row r="4584" x14ac:dyDescent="0.2"/>
    <row r="4585" x14ac:dyDescent="0.2"/>
    <row r="4586" x14ac:dyDescent="0.2"/>
    <row r="4587" x14ac:dyDescent="0.2"/>
    <row r="4588" x14ac:dyDescent="0.2"/>
    <row r="4589" x14ac:dyDescent="0.2"/>
    <row r="4590" x14ac:dyDescent="0.2"/>
    <row r="4591" x14ac:dyDescent="0.2"/>
    <row r="4592" x14ac:dyDescent="0.2"/>
    <row r="4593" x14ac:dyDescent="0.2"/>
    <row r="4594" x14ac:dyDescent="0.2"/>
    <row r="4595" x14ac:dyDescent="0.2"/>
    <row r="4596" x14ac:dyDescent="0.2"/>
    <row r="4597" x14ac:dyDescent="0.2"/>
    <row r="4598" x14ac:dyDescent="0.2"/>
    <row r="4599" x14ac:dyDescent="0.2"/>
    <row r="4600" x14ac:dyDescent="0.2"/>
    <row r="4601" x14ac:dyDescent="0.2"/>
    <row r="4602" x14ac:dyDescent="0.2"/>
    <row r="4603" x14ac:dyDescent="0.2"/>
    <row r="4604" x14ac:dyDescent="0.2"/>
    <row r="4605" x14ac:dyDescent="0.2"/>
    <row r="4606" x14ac:dyDescent="0.2"/>
    <row r="4607" x14ac:dyDescent="0.2"/>
    <row r="4608" x14ac:dyDescent="0.2"/>
    <row r="4609" x14ac:dyDescent="0.2"/>
    <row r="4610" x14ac:dyDescent="0.2"/>
    <row r="4611" x14ac:dyDescent="0.2"/>
    <row r="4612" x14ac:dyDescent="0.2"/>
    <row r="4613" x14ac:dyDescent="0.2"/>
    <row r="4614" x14ac:dyDescent="0.2"/>
    <row r="4615" x14ac:dyDescent="0.2"/>
    <row r="4616" x14ac:dyDescent="0.2"/>
    <row r="4617" x14ac:dyDescent="0.2"/>
    <row r="4618" x14ac:dyDescent="0.2"/>
    <row r="4619" x14ac:dyDescent="0.2"/>
    <row r="4620" x14ac:dyDescent="0.2"/>
    <row r="4621" x14ac:dyDescent="0.2"/>
    <row r="4622" x14ac:dyDescent="0.2"/>
    <row r="4623" x14ac:dyDescent="0.2"/>
    <row r="4624" x14ac:dyDescent="0.2"/>
    <row r="4625" x14ac:dyDescent="0.2"/>
    <row r="4626" x14ac:dyDescent="0.2"/>
    <row r="4627" x14ac:dyDescent="0.2"/>
    <row r="4628" x14ac:dyDescent="0.2"/>
    <row r="4629" x14ac:dyDescent="0.2"/>
    <row r="4630" x14ac:dyDescent="0.2"/>
    <row r="4631" x14ac:dyDescent="0.2"/>
    <row r="4632" x14ac:dyDescent="0.2"/>
    <row r="4633" x14ac:dyDescent="0.2"/>
    <row r="4634" x14ac:dyDescent="0.2"/>
    <row r="4635" x14ac:dyDescent="0.2"/>
    <row r="4636" x14ac:dyDescent="0.2"/>
    <row r="4637" x14ac:dyDescent="0.2"/>
    <row r="4638" x14ac:dyDescent="0.2"/>
    <row r="4639" x14ac:dyDescent="0.2"/>
    <row r="4640" x14ac:dyDescent="0.2"/>
    <row r="4641" x14ac:dyDescent="0.2"/>
    <row r="4642" x14ac:dyDescent="0.2"/>
    <row r="4643" x14ac:dyDescent="0.2"/>
    <row r="4644" x14ac:dyDescent="0.2"/>
    <row r="4645" x14ac:dyDescent="0.2"/>
    <row r="4646" x14ac:dyDescent="0.2"/>
    <row r="4647" x14ac:dyDescent="0.2"/>
    <row r="4648" x14ac:dyDescent="0.2"/>
    <row r="4649" x14ac:dyDescent="0.2"/>
    <row r="4650" x14ac:dyDescent="0.2"/>
    <row r="4651" x14ac:dyDescent="0.2"/>
    <row r="4652" x14ac:dyDescent="0.2"/>
    <row r="4653" x14ac:dyDescent="0.2"/>
    <row r="4654" x14ac:dyDescent="0.2"/>
    <row r="4655" x14ac:dyDescent="0.2"/>
    <row r="4656" x14ac:dyDescent="0.2"/>
    <row r="4657" x14ac:dyDescent="0.2"/>
    <row r="4658" x14ac:dyDescent="0.2"/>
    <row r="4659" x14ac:dyDescent="0.2"/>
    <row r="4660" x14ac:dyDescent="0.2"/>
    <row r="4661" x14ac:dyDescent="0.2"/>
    <row r="4662" x14ac:dyDescent="0.2"/>
    <row r="4663" x14ac:dyDescent="0.2"/>
    <row r="4664" x14ac:dyDescent="0.2"/>
    <row r="4665" x14ac:dyDescent="0.2"/>
    <row r="4666" x14ac:dyDescent="0.2"/>
    <row r="4667" x14ac:dyDescent="0.2"/>
    <row r="4668" x14ac:dyDescent="0.2"/>
    <row r="4669" x14ac:dyDescent="0.2"/>
    <row r="4670" x14ac:dyDescent="0.2"/>
    <row r="4671" x14ac:dyDescent="0.2"/>
    <row r="4672" x14ac:dyDescent="0.2"/>
    <row r="4673" x14ac:dyDescent="0.2"/>
    <row r="4674" x14ac:dyDescent="0.2"/>
    <row r="4675" x14ac:dyDescent="0.2"/>
    <row r="4676" x14ac:dyDescent="0.2"/>
    <row r="4677" x14ac:dyDescent="0.2"/>
    <row r="4678" x14ac:dyDescent="0.2"/>
    <row r="4679" x14ac:dyDescent="0.2"/>
    <row r="4680" x14ac:dyDescent="0.2"/>
    <row r="4681" x14ac:dyDescent="0.2"/>
    <row r="4682" x14ac:dyDescent="0.2"/>
    <row r="4683" x14ac:dyDescent="0.2"/>
    <row r="4684" x14ac:dyDescent="0.2"/>
    <row r="4685" x14ac:dyDescent="0.2"/>
    <row r="4686" x14ac:dyDescent="0.2"/>
    <row r="4687" x14ac:dyDescent="0.2"/>
    <row r="4688" x14ac:dyDescent="0.2"/>
    <row r="4689" x14ac:dyDescent="0.2"/>
    <row r="4690" x14ac:dyDescent="0.2"/>
    <row r="4691" x14ac:dyDescent="0.2"/>
    <row r="4692" x14ac:dyDescent="0.2"/>
    <row r="4693" x14ac:dyDescent="0.2"/>
    <row r="4694" x14ac:dyDescent="0.2"/>
    <row r="4695" x14ac:dyDescent="0.2"/>
    <row r="4696" x14ac:dyDescent="0.2"/>
    <row r="4697" x14ac:dyDescent="0.2"/>
    <row r="4698" x14ac:dyDescent="0.2"/>
    <row r="4699" x14ac:dyDescent="0.2"/>
    <row r="4700" x14ac:dyDescent="0.2"/>
    <row r="4701" x14ac:dyDescent="0.2"/>
    <row r="4702" x14ac:dyDescent="0.2"/>
    <row r="4703" x14ac:dyDescent="0.2"/>
    <row r="4704" x14ac:dyDescent="0.2"/>
    <row r="4705" x14ac:dyDescent="0.2"/>
    <row r="4706" x14ac:dyDescent="0.2"/>
    <row r="4707" x14ac:dyDescent="0.2"/>
    <row r="4708" x14ac:dyDescent="0.2"/>
    <row r="4709" x14ac:dyDescent="0.2"/>
    <row r="4710" x14ac:dyDescent="0.2"/>
    <row r="4711" x14ac:dyDescent="0.2"/>
    <row r="4712" x14ac:dyDescent="0.2"/>
    <row r="4713" x14ac:dyDescent="0.2"/>
    <row r="4714" x14ac:dyDescent="0.2"/>
    <row r="4715" x14ac:dyDescent="0.2"/>
    <row r="4716" x14ac:dyDescent="0.2"/>
    <row r="4717" x14ac:dyDescent="0.2"/>
    <row r="4718" x14ac:dyDescent="0.2"/>
    <row r="4719" x14ac:dyDescent="0.2"/>
    <row r="4720" x14ac:dyDescent="0.2"/>
    <row r="4721" x14ac:dyDescent="0.2"/>
    <row r="4722" x14ac:dyDescent="0.2"/>
    <row r="4723" x14ac:dyDescent="0.2"/>
    <row r="4724" x14ac:dyDescent="0.2"/>
    <row r="4725" x14ac:dyDescent="0.2"/>
    <row r="4726" x14ac:dyDescent="0.2"/>
    <row r="4727" x14ac:dyDescent="0.2"/>
    <row r="4728" x14ac:dyDescent="0.2"/>
    <row r="4729" x14ac:dyDescent="0.2"/>
    <row r="4730" x14ac:dyDescent="0.2"/>
    <row r="4731" x14ac:dyDescent="0.2"/>
    <row r="4732" x14ac:dyDescent="0.2"/>
    <row r="4733" x14ac:dyDescent="0.2"/>
    <row r="4734" x14ac:dyDescent="0.2"/>
    <row r="4735" x14ac:dyDescent="0.2"/>
    <row r="4736" x14ac:dyDescent="0.2"/>
    <row r="4737" x14ac:dyDescent="0.2"/>
    <row r="4738" x14ac:dyDescent="0.2"/>
    <row r="4739" x14ac:dyDescent="0.2"/>
    <row r="4740" x14ac:dyDescent="0.2"/>
    <row r="4741" x14ac:dyDescent="0.2"/>
    <row r="4742" x14ac:dyDescent="0.2"/>
    <row r="4743" x14ac:dyDescent="0.2"/>
    <row r="4744" x14ac:dyDescent="0.2"/>
    <row r="4745" x14ac:dyDescent="0.2"/>
    <row r="4746" x14ac:dyDescent="0.2"/>
    <row r="4747" x14ac:dyDescent="0.2"/>
    <row r="4748" x14ac:dyDescent="0.2"/>
    <row r="4749" x14ac:dyDescent="0.2"/>
    <row r="4750" x14ac:dyDescent="0.2"/>
    <row r="4751" x14ac:dyDescent="0.2"/>
    <row r="4752" x14ac:dyDescent="0.2"/>
    <row r="4753" x14ac:dyDescent="0.2"/>
    <row r="4754" x14ac:dyDescent="0.2"/>
    <row r="4755" x14ac:dyDescent="0.2"/>
    <row r="4756" x14ac:dyDescent="0.2"/>
    <row r="4757" x14ac:dyDescent="0.2"/>
    <row r="4758" x14ac:dyDescent="0.2"/>
    <row r="4759" x14ac:dyDescent="0.2"/>
    <row r="4760" x14ac:dyDescent="0.2"/>
    <row r="4761" x14ac:dyDescent="0.2"/>
    <row r="4762" x14ac:dyDescent="0.2"/>
    <row r="4763" x14ac:dyDescent="0.2"/>
    <row r="4764" x14ac:dyDescent="0.2"/>
    <row r="4765" x14ac:dyDescent="0.2"/>
    <row r="4766" x14ac:dyDescent="0.2"/>
    <row r="4767" x14ac:dyDescent="0.2"/>
    <row r="4768" x14ac:dyDescent="0.2"/>
    <row r="4769" x14ac:dyDescent="0.2"/>
    <row r="4770" x14ac:dyDescent="0.2"/>
    <row r="4771" x14ac:dyDescent="0.2"/>
    <row r="4772" x14ac:dyDescent="0.2"/>
    <row r="4773" x14ac:dyDescent="0.2"/>
    <row r="4774" x14ac:dyDescent="0.2"/>
    <row r="4775" x14ac:dyDescent="0.2"/>
    <row r="4776" x14ac:dyDescent="0.2"/>
    <row r="4777" x14ac:dyDescent="0.2"/>
    <row r="4778" x14ac:dyDescent="0.2"/>
    <row r="4779" x14ac:dyDescent="0.2"/>
    <row r="4780" x14ac:dyDescent="0.2"/>
    <row r="4781" x14ac:dyDescent="0.2"/>
    <row r="4782" x14ac:dyDescent="0.2"/>
    <row r="4783" x14ac:dyDescent="0.2"/>
    <row r="4784" x14ac:dyDescent="0.2"/>
    <row r="4785" x14ac:dyDescent="0.2"/>
    <row r="4786" x14ac:dyDescent="0.2"/>
    <row r="4787" x14ac:dyDescent="0.2"/>
    <row r="4788" x14ac:dyDescent="0.2"/>
    <row r="4789" x14ac:dyDescent="0.2"/>
    <row r="4790" x14ac:dyDescent="0.2"/>
    <row r="4791" x14ac:dyDescent="0.2"/>
    <row r="4792" x14ac:dyDescent="0.2"/>
    <row r="4793" x14ac:dyDescent="0.2"/>
    <row r="4794" x14ac:dyDescent="0.2"/>
    <row r="4795" x14ac:dyDescent="0.2"/>
    <row r="4796" x14ac:dyDescent="0.2"/>
    <row r="4797" x14ac:dyDescent="0.2"/>
    <row r="4798" x14ac:dyDescent="0.2"/>
    <row r="4799" x14ac:dyDescent="0.2"/>
    <row r="4800" x14ac:dyDescent="0.2"/>
    <row r="4801" x14ac:dyDescent="0.2"/>
    <row r="4802" x14ac:dyDescent="0.2"/>
    <row r="4803" x14ac:dyDescent="0.2"/>
    <row r="4804" x14ac:dyDescent="0.2"/>
    <row r="4805" x14ac:dyDescent="0.2"/>
    <row r="4806" x14ac:dyDescent="0.2"/>
    <row r="4807" x14ac:dyDescent="0.2"/>
    <row r="4808" x14ac:dyDescent="0.2"/>
    <row r="4809" x14ac:dyDescent="0.2"/>
    <row r="4810" x14ac:dyDescent="0.2"/>
    <row r="4811" x14ac:dyDescent="0.2"/>
    <row r="4812" x14ac:dyDescent="0.2"/>
    <row r="4813" x14ac:dyDescent="0.2"/>
    <row r="4814" x14ac:dyDescent="0.2"/>
    <row r="4815" x14ac:dyDescent="0.2"/>
    <row r="4816" x14ac:dyDescent="0.2"/>
    <row r="4817" x14ac:dyDescent="0.2"/>
    <row r="4818" x14ac:dyDescent="0.2"/>
    <row r="4819" x14ac:dyDescent="0.2"/>
    <row r="4820" x14ac:dyDescent="0.2"/>
    <row r="4821" x14ac:dyDescent="0.2"/>
    <row r="4822" x14ac:dyDescent="0.2"/>
    <row r="4823" x14ac:dyDescent="0.2"/>
    <row r="4824" x14ac:dyDescent="0.2"/>
    <row r="4825" x14ac:dyDescent="0.2"/>
    <row r="4826" x14ac:dyDescent="0.2"/>
    <row r="4827" x14ac:dyDescent="0.2"/>
    <row r="4828" x14ac:dyDescent="0.2"/>
    <row r="4829" x14ac:dyDescent="0.2"/>
    <row r="4830" x14ac:dyDescent="0.2"/>
    <row r="4831" x14ac:dyDescent="0.2"/>
    <row r="4832" x14ac:dyDescent="0.2"/>
    <row r="4833" x14ac:dyDescent="0.2"/>
    <row r="4834" x14ac:dyDescent="0.2"/>
    <row r="4835" x14ac:dyDescent="0.2"/>
    <row r="4836" x14ac:dyDescent="0.2"/>
    <row r="4837" x14ac:dyDescent="0.2"/>
    <row r="4838" x14ac:dyDescent="0.2"/>
    <row r="4839" x14ac:dyDescent="0.2"/>
    <row r="4840" x14ac:dyDescent="0.2"/>
    <row r="4841" x14ac:dyDescent="0.2"/>
    <row r="4842" x14ac:dyDescent="0.2"/>
    <row r="4843" x14ac:dyDescent="0.2"/>
    <row r="4844" x14ac:dyDescent="0.2"/>
    <row r="4845" x14ac:dyDescent="0.2"/>
    <row r="4846" x14ac:dyDescent="0.2"/>
    <row r="4847" x14ac:dyDescent="0.2"/>
    <row r="4848" x14ac:dyDescent="0.2"/>
    <row r="4849" x14ac:dyDescent="0.2"/>
    <row r="4850" x14ac:dyDescent="0.2"/>
    <row r="4851" x14ac:dyDescent="0.2"/>
    <row r="4852" x14ac:dyDescent="0.2"/>
    <row r="4853" x14ac:dyDescent="0.2"/>
    <row r="4854" x14ac:dyDescent="0.2"/>
    <row r="4855" x14ac:dyDescent="0.2"/>
    <row r="4856" x14ac:dyDescent="0.2"/>
    <row r="4857" x14ac:dyDescent="0.2"/>
    <row r="4858" x14ac:dyDescent="0.2"/>
    <row r="4859" x14ac:dyDescent="0.2"/>
    <row r="4860" x14ac:dyDescent="0.2"/>
    <row r="4861" x14ac:dyDescent="0.2"/>
    <row r="4862" x14ac:dyDescent="0.2"/>
    <row r="4863" x14ac:dyDescent="0.2"/>
    <row r="4864" x14ac:dyDescent="0.2"/>
    <row r="4865" x14ac:dyDescent="0.2"/>
    <row r="4866" x14ac:dyDescent="0.2"/>
    <row r="4867" x14ac:dyDescent="0.2"/>
    <row r="4868" x14ac:dyDescent="0.2"/>
    <row r="4869" x14ac:dyDescent="0.2"/>
    <row r="4870" x14ac:dyDescent="0.2"/>
    <row r="4871" x14ac:dyDescent="0.2"/>
    <row r="4872" x14ac:dyDescent="0.2"/>
    <row r="4873" x14ac:dyDescent="0.2"/>
    <row r="4874" x14ac:dyDescent="0.2"/>
    <row r="4875" x14ac:dyDescent="0.2"/>
    <row r="4876" x14ac:dyDescent="0.2"/>
    <row r="4877" x14ac:dyDescent="0.2"/>
    <row r="4878" x14ac:dyDescent="0.2"/>
    <row r="4879" x14ac:dyDescent="0.2"/>
    <row r="4880" x14ac:dyDescent="0.2"/>
    <row r="4881" x14ac:dyDescent="0.2"/>
    <row r="4882" x14ac:dyDescent="0.2"/>
    <row r="4883" x14ac:dyDescent="0.2"/>
    <row r="4884" x14ac:dyDescent="0.2"/>
    <row r="4885" x14ac:dyDescent="0.2"/>
    <row r="4886" x14ac:dyDescent="0.2"/>
    <row r="4887" x14ac:dyDescent="0.2"/>
    <row r="4888" x14ac:dyDescent="0.2"/>
    <row r="4889" x14ac:dyDescent="0.2"/>
    <row r="4890" x14ac:dyDescent="0.2"/>
    <row r="4891" x14ac:dyDescent="0.2"/>
    <row r="4892" x14ac:dyDescent="0.2"/>
    <row r="4893" x14ac:dyDescent="0.2"/>
    <row r="4894" x14ac:dyDescent="0.2"/>
    <row r="4895" x14ac:dyDescent="0.2"/>
    <row r="4896" x14ac:dyDescent="0.2"/>
    <row r="4897" x14ac:dyDescent="0.2"/>
    <row r="4898" x14ac:dyDescent="0.2"/>
    <row r="4899" x14ac:dyDescent="0.2"/>
    <row r="4900" x14ac:dyDescent="0.2"/>
    <row r="4901" x14ac:dyDescent="0.2"/>
    <row r="4902" x14ac:dyDescent="0.2"/>
    <row r="4903" x14ac:dyDescent="0.2"/>
    <row r="4904" x14ac:dyDescent="0.2"/>
    <row r="4905" x14ac:dyDescent="0.2"/>
    <row r="4906" x14ac:dyDescent="0.2"/>
    <row r="4907" x14ac:dyDescent="0.2"/>
    <row r="4908" x14ac:dyDescent="0.2"/>
    <row r="4909" x14ac:dyDescent="0.2"/>
    <row r="4910" x14ac:dyDescent="0.2"/>
    <row r="4911" x14ac:dyDescent="0.2"/>
    <row r="4912" x14ac:dyDescent="0.2"/>
    <row r="4913" x14ac:dyDescent="0.2"/>
    <row r="4914" x14ac:dyDescent="0.2"/>
    <row r="4915" x14ac:dyDescent="0.2"/>
    <row r="4916" x14ac:dyDescent="0.2"/>
    <row r="4917" x14ac:dyDescent="0.2"/>
    <row r="4918" x14ac:dyDescent="0.2"/>
    <row r="4919" x14ac:dyDescent="0.2"/>
    <row r="4920" x14ac:dyDescent="0.2"/>
    <row r="4921" x14ac:dyDescent="0.2"/>
    <row r="4922" x14ac:dyDescent="0.2"/>
    <row r="4923" x14ac:dyDescent="0.2"/>
    <row r="4924" x14ac:dyDescent="0.2"/>
    <row r="4925" x14ac:dyDescent="0.2"/>
    <row r="4926" x14ac:dyDescent="0.2"/>
    <row r="4927" x14ac:dyDescent="0.2"/>
    <row r="4928" x14ac:dyDescent="0.2"/>
    <row r="4929" x14ac:dyDescent="0.2"/>
    <row r="4930" x14ac:dyDescent="0.2"/>
    <row r="4931" x14ac:dyDescent="0.2"/>
    <row r="4932" x14ac:dyDescent="0.2"/>
    <row r="4933" x14ac:dyDescent="0.2"/>
    <row r="4934" x14ac:dyDescent="0.2"/>
    <row r="4935" x14ac:dyDescent="0.2"/>
    <row r="4936" x14ac:dyDescent="0.2"/>
    <row r="4937" x14ac:dyDescent="0.2"/>
    <row r="4938" x14ac:dyDescent="0.2"/>
    <row r="4939" x14ac:dyDescent="0.2"/>
    <row r="4940" x14ac:dyDescent="0.2"/>
    <row r="4941" x14ac:dyDescent="0.2"/>
    <row r="4942" x14ac:dyDescent="0.2"/>
    <row r="4943" x14ac:dyDescent="0.2"/>
    <row r="4944" x14ac:dyDescent="0.2"/>
    <row r="4945" x14ac:dyDescent="0.2"/>
    <row r="4946" x14ac:dyDescent="0.2"/>
    <row r="4947" x14ac:dyDescent="0.2"/>
    <row r="4948" x14ac:dyDescent="0.2"/>
    <row r="4949" x14ac:dyDescent="0.2"/>
    <row r="4950" x14ac:dyDescent="0.2"/>
    <row r="4951" x14ac:dyDescent="0.2"/>
    <row r="4952" x14ac:dyDescent="0.2"/>
    <row r="4953" x14ac:dyDescent="0.2"/>
    <row r="4954" x14ac:dyDescent="0.2"/>
    <row r="4955" x14ac:dyDescent="0.2"/>
    <row r="4956" x14ac:dyDescent="0.2"/>
    <row r="4957" x14ac:dyDescent="0.2"/>
    <row r="4958" x14ac:dyDescent="0.2"/>
    <row r="4959" x14ac:dyDescent="0.2"/>
    <row r="4960" x14ac:dyDescent="0.2"/>
    <row r="4961" x14ac:dyDescent="0.2"/>
    <row r="4962" x14ac:dyDescent="0.2"/>
    <row r="4963" x14ac:dyDescent="0.2"/>
    <row r="4964" x14ac:dyDescent="0.2"/>
    <row r="4965" x14ac:dyDescent="0.2"/>
    <row r="4966" x14ac:dyDescent="0.2"/>
    <row r="4967" x14ac:dyDescent="0.2"/>
    <row r="4968" x14ac:dyDescent="0.2"/>
    <row r="4969" x14ac:dyDescent="0.2"/>
    <row r="4970" x14ac:dyDescent="0.2"/>
    <row r="4971" x14ac:dyDescent="0.2"/>
    <row r="4972" x14ac:dyDescent="0.2"/>
    <row r="4973" x14ac:dyDescent="0.2"/>
    <row r="4974" x14ac:dyDescent="0.2"/>
    <row r="4975" x14ac:dyDescent="0.2"/>
    <row r="4976" x14ac:dyDescent="0.2"/>
    <row r="4977" x14ac:dyDescent="0.2"/>
    <row r="4978" x14ac:dyDescent="0.2"/>
    <row r="4979" x14ac:dyDescent="0.2"/>
    <row r="4980" x14ac:dyDescent="0.2"/>
    <row r="4981" x14ac:dyDescent="0.2"/>
    <row r="4982" x14ac:dyDescent="0.2"/>
    <row r="4983" x14ac:dyDescent="0.2"/>
    <row r="4984" x14ac:dyDescent="0.2"/>
    <row r="4985" x14ac:dyDescent="0.2"/>
    <row r="4986" x14ac:dyDescent="0.2"/>
    <row r="4987" x14ac:dyDescent="0.2"/>
    <row r="4988" x14ac:dyDescent="0.2"/>
    <row r="4989" x14ac:dyDescent="0.2"/>
    <row r="4990" x14ac:dyDescent="0.2"/>
    <row r="4991" x14ac:dyDescent="0.2"/>
    <row r="4992" x14ac:dyDescent="0.2"/>
    <row r="4993" x14ac:dyDescent="0.2"/>
    <row r="4994" x14ac:dyDescent="0.2"/>
    <row r="4995" x14ac:dyDescent="0.2"/>
    <row r="4996" x14ac:dyDescent="0.2"/>
    <row r="4997" x14ac:dyDescent="0.2"/>
    <row r="4998" x14ac:dyDescent="0.2"/>
    <row r="4999" x14ac:dyDescent="0.2"/>
    <row r="5000" x14ac:dyDescent="0.2"/>
    <row r="5001" x14ac:dyDescent="0.2"/>
    <row r="5002" x14ac:dyDescent="0.2"/>
    <row r="5003" x14ac:dyDescent="0.2"/>
    <row r="5004" x14ac:dyDescent="0.2"/>
    <row r="5005" x14ac:dyDescent="0.2"/>
    <row r="5006" x14ac:dyDescent="0.2"/>
    <row r="5007" x14ac:dyDescent="0.2"/>
    <row r="5008" x14ac:dyDescent="0.2"/>
    <row r="5009" x14ac:dyDescent="0.2"/>
    <row r="5010" x14ac:dyDescent="0.2"/>
    <row r="5011" x14ac:dyDescent="0.2"/>
    <row r="5012" x14ac:dyDescent="0.2"/>
    <row r="5013" x14ac:dyDescent="0.2"/>
    <row r="5014" x14ac:dyDescent="0.2"/>
    <row r="5015" x14ac:dyDescent="0.2"/>
    <row r="5016" x14ac:dyDescent="0.2"/>
    <row r="5017" x14ac:dyDescent="0.2"/>
    <row r="5018" x14ac:dyDescent="0.2"/>
    <row r="5019" x14ac:dyDescent="0.2"/>
    <row r="5020" x14ac:dyDescent="0.2"/>
    <row r="5021" x14ac:dyDescent="0.2"/>
    <row r="5022" x14ac:dyDescent="0.2"/>
    <row r="5023" x14ac:dyDescent="0.2"/>
    <row r="5024" x14ac:dyDescent="0.2"/>
    <row r="5025" x14ac:dyDescent="0.2"/>
    <row r="5026" x14ac:dyDescent="0.2"/>
    <row r="5027" x14ac:dyDescent="0.2"/>
    <row r="5028" x14ac:dyDescent="0.2"/>
    <row r="5029" x14ac:dyDescent="0.2"/>
    <row r="5030" x14ac:dyDescent="0.2"/>
    <row r="5031" x14ac:dyDescent="0.2"/>
    <row r="5032" x14ac:dyDescent="0.2"/>
    <row r="5033" x14ac:dyDescent="0.2"/>
    <row r="5034" x14ac:dyDescent="0.2"/>
    <row r="5035" x14ac:dyDescent="0.2"/>
    <row r="5036" x14ac:dyDescent="0.2"/>
    <row r="5037" x14ac:dyDescent="0.2"/>
    <row r="5038" x14ac:dyDescent="0.2"/>
    <row r="5039" x14ac:dyDescent="0.2"/>
    <row r="5040" x14ac:dyDescent="0.2"/>
    <row r="5041" x14ac:dyDescent="0.2"/>
    <row r="5042" x14ac:dyDescent="0.2"/>
    <row r="5043" x14ac:dyDescent="0.2"/>
    <row r="5044" x14ac:dyDescent="0.2"/>
    <row r="5045" x14ac:dyDescent="0.2"/>
    <row r="5046" x14ac:dyDescent="0.2"/>
    <row r="5047" x14ac:dyDescent="0.2"/>
    <row r="5048" x14ac:dyDescent="0.2"/>
    <row r="5049" x14ac:dyDescent="0.2"/>
    <row r="5050" x14ac:dyDescent="0.2"/>
    <row r="5051" x14ac:dyDescent="0.2"/>
    <row r="5052" x14ac:dyDescent="0.2"/>
    <row r="5053" x14ac:dyDescent="0.2"/>
    <row r="5054" x14ac:dyDescent="0.2"/>
    <row r="5055" x14ac:dyDescent="0.2"/>
    <row r="5056" x14ac:dyDescent="0.2"/>
    <row r="5057" x14ac:dyDescent="0.2"/>
    <row r="5058" x14ac:dyDescent="0.2"/>
    <row r="5059" x14ac:dyDescent="0.2"/>
    <row r="5060" x14ac:dyDescent="0.2"/>
    <row r="5061" x14ac:dyDescent="0.2"/>
    <row r="5062" x14ac:dyDescent="0.2"/>
    <row r="5063" x14ac:dyDescent="0.2"/>
    <row r="5064" x14ac:dyDescent="0.2"/>
    <row r="5065" x14ac:dyDescent="0.2"/>
    <row r="5066" x14ac:dyDescent="0.2"/>
    <row r="5067" x14ac:dyDescent="0.2"/>
    <row r="5068" x14ac:dyDescent="0.2"/>
    <row r="5069" x14ac:dyDescent="0.2"/>
    <row r="5070" x14ac:dyDescent="0.2"/>
    <row r="5071" x14ac:dyDescent="0.2"/>
    <row r="5072" x14ac:dyDescent="0.2"/>
    <row r="5073" x14ac:dyDescent="0.2"/>
    <row r="5074" x14ac:dyDescent="0.2"/>
    <row r="5075" x14ac:dyDescent="0.2"/>
    <row r="5076" x14ac:dyDescent="0.2"/>
    <row r="5077" x14ac:dyDescent="0.2"/>
    <row r="5078" x14ac:dyDescent="0.2"/>
    <row r="5079" x14ac:dyDescent="0.2"/>
    <row r="5080" x14ac:dyDescent="0.2"/>
    <row r="5081" x14ac:dyDescent="0.2"/>
    <row r="5082" x14ac:dyDescent="0.2"/>
    <row r="5083" x14ac:dyDescent="0.2"/>
    <row r="5084" x14ac:dyDescent="0.2"/>
    <row r="5085" x14ac:dyDescent="0.2"/>
    <row r="5086" x14ac:dyDescent="0.2"/>
    <row r="5087" x14ac:dyDescent="0.2"/>
    <row r="5088" x14ac:dyDescent="0.2"/>
    <row r="5089" x14ac:dyDescent="0.2"/>
    <row r="5090" x14ac:dyDescent="0.2"/>
    <row r="5091" x14ac:dyDescent="0.2"/>
    <row r="5092" x14ac:dyDescent="0.2"/>
    <row r="5093" x14ac:dyDescent="0.2"/>
    <row r="5094" x14ac:dyDescent="0.2"/>
    <row r="5095" x14ac:dyDescent="0.2"/>
    <row r="5096" x14ac:dyDescent="0.2"/>
    <row r="5097" x14ac:dyDescent="0.2"/>
    <row r="5098" x14ac:dyDescent="0.2"/>
    <row r="5099" x14ac:dyDescent="0.2"/>
    <row r="5100" x14ac:dyDescent="0.2"/>
    <row r="5101" x14ac:dyDescent="0.2"/>
    <row r="5102" x14ac:dyDescent="0.2"/>
    <row r="5103" x14ac:dyDescent="0.2"/>
    <row r="5104" x14ac:dyDescent="0.2"/>
    <row r="5105" x14ac:dyDescent="0.2"/>
    <row r="5106" x14ac:dyDescent="0.2"/>
    <row r="5107" x14ac:dyDescent="0.2"/>
    <row r="5108" x14ac:dyDescent="0.2"/>
    <row r="5109" x14ac:dyDescent="0.2"/>
    <row r="5110" x14ac:dyDescent="0.2"/>
    <row r="5111" x14ac:dyDescent="0.2"/>
    <row r="5112" x14ac:dyDescent="0.2"/>
    <row r="5113" x14ac:dyDescent="0.2"/>
    <row r="5114" x14ac:dyDescent="0.2"/>
    <row r="5115" x14ac:dyDescent="0.2"/>
    <row r="5116" x14ac:dyDescent="0.2"/>
    <row r="5117" x14ac:dyDescent="0.2"/>
    <row r="5118" x14ac:dyDescent="0.2"/>
    <row r="5119" x14ac:dyDescent="0.2"/>
    <row r="5120" x14ac:dyDescent="0.2"/>
    <row r="5121" x14ac:dyDescent="0.2"/>
    <row r="5122" x14ac:dyDescent="0.2"/>
    <row r="5123" x14ac:dyDescent="0.2"/>
    <row r="5124" x14ac:dyDescent="0.2"/>
    <row r="5125" x14ac:dyDescent="0.2"/>
    <row r="5126" x14ac:dyDescent="0.2"/>
    <row r="5127" x14ac:dyDescent="0.2"/>
    <row r="5128" x14ac:dyDescent="0.2"/>
    <row r="5129" x14ac:dyDescent="0.2"/>
    <row r="5130" x14ac:dyDescent="0.2"/>
    <row r="5131" x14ac:dyDescent="0.2"/>
    <row r="5132" x14ac:dyDescent="0.2"/>
    <row r="5133" x14ac:dyDescent="0.2"/>
    <row r="5134" x14ac:dyDescent="0.2"/>
    <row r="5135" x14ac:dyDescent="0.2"/>
    <row r="5136" x14ac:dyDescent="0.2"/>
    <row r="5137" x14ac:dyDescent="0.2"/>
    <row r="5138" x14ac:dyDescent="0.2"/>
    <row r="5139" x14ac:dyDescent="0.2"/>
    <row r="5140" x14ac:dyDescent="0.2"/>
    <row r="5141" x14ac:dyDescent="0.2"/>
    <row r="5142" x14ac:dyDescent="0.2"/>
    <row r="5143" x14ac:dyDescent="0.2"/>
    <row r="5144" x14ac:dyDescent="0.2"/>
    <row r="5145" x14ac:dyDescent="0.2"/>
    <row r="5146" x14ac:dyDescent="0.2"/>
    <row r="5147" x14ac:dyDescent="0.2"/>
    <row r="5148" x14ac:dyDescent="0.2"/>
    <row r="5149" x14ac:dyDescent="0.2"/>
    <row r="5150" x14ac:dyDescent="0.2"/>
    <row r="5151" x14ac:dyDescent="0.2"/>
    <row r="5152" x14ac:dyDescent="0.2"/>
    <row r="5153" x14ac:dyDescent="0.2"/>
    <row r="5154" x14ac:dyDescent="0.2"/>
    <row r="5155" x14ac:dyDescent="0.2"/>
    <row r="5156" x14ac:dyDescent="0.2"/>
    <row r="5157" x14ac:dyDescent="0.2"/>
    <row r="5158" x14ac:dyDescent="0.2"/>
    <row r="5159" x14ac:dyDescent="0.2"/>
    <row r="5160" x14ac:dyDescent="0.2"/>
    <row r="5161" x14ac:dyDescent="0.2"/>
    <row r="5162" x14ac:dyDescent="0.2"/>
    <row r="5163" x14ac:dyDescent="0.2"/>
    <row r="5164" x14ac:dyDescent="0.2"/>
    <row r="5165" x14ac:dyDescent="0.2"/>
    <row r="5166" x14ac:dyDescent="0.2"/>
    <row r="5167" x14ac:dyDescent="0.2"/>
    <row r="5168" x14ac:dyDescent="0.2"/>
    <row r="5169" x14ac:dyDescent="0.2"/>
    <row r="5170" x14ac:dyDescent="0.2"/>
    <row r="5171" x14ac:dyDescent="0.2"/>
    <row r="5172" x14ac:dyDescent="0.2"/>
    <row r="5173" x14ac:dyDescent="0.2"/>
    <row r="5174" x14ac:dyDescent="0.2"/>
    <row r="5175" x14ac:dyDescent="0.2"/>
    <row r="5176" x14ac:dyDescent="0.2"/>
    <row r="5177" x14ac:dyDescent="0.2"/>
    <row r="5178" x14ac:dyDescent="0.2"/>
    <row r="5179" x14ac:dyDescent="0.2"/>
    <row r="5180" x14ac:dyDescent="0.2"/>
    <row r="5181" x14ac:dyDescent="0.2"/>
    <row r="5182" x14ac:dyDescent="0.2"/>
    <row r="5183" x14ac:dyDescent="0.2"/>
    <row r="5184" x14ac:dyDescent="0.2"/>
    <row r="5185" x14ac:dyDescent="0.2"/>
    <row r="5186" x14ac:dyDescent="0.2"/>
    <row r="5187" x14ac:dyDescent="0.2"/>
    <row r="5188" x14ac:dyDescent="0.2"/>
    <row r="5189" x14ac:dyDescent="0.2"/>
    <row r="5190" x14ac:dyDescent="0.2"/>
    <row r="5191" x14ac:dyDescent="0.2"/>
    <row r="5192" x14ac:dyDescent="0.2"/>
    <row r="5193" x14ac:dyDescent="0.2"/>
    <row r="5194" x14ac:dyDescent="0.2"/>
    <row r="5195" x14ac:dyDescent="0.2"/>
    <row r="5196" x14ac:dyDescent="0.2"/>
    <row r="5197" x14ac:dyDescent="0.2"/>
    <row r="5198" x14ac:dyDescent="0.2"/>
    <row r="5199" x14ac:dyDescent="0.2"/>
    <row r="5200" x14ac:dyDescent="0.2"/>
    <row r="5201" x14ac:dyDescent="0.2"/>
    <row r="5202" x14ac:dyDescent="0.2"/>
    <row r="5203" x14ac:dyDescent="0.2"/>
    <row r="5204" x14ac:dyDescent="0.2"/>
    <row r="5205" x14ac:dyDescent="0.2"/>
    <row r="5206" x14ac:dyDescent="0.2"/>
    <row r="5207" x14ac:dyDescent="0.2"/>
    <row r="5208" x14ac:dyDescent="0.2"/>
    <row r="5209" x14ac:dyDescent="0.2"/>
    <row r="5210" x14ac:dyDescent="0.2"/>
    <row r="5211" x14ac:dyDescent="0.2"/>
    <row r="5212" x14ac:dyDescent="0.2"/>
    <row r="5213" x14ac:dyDescent="0.2"/>
    <row r="5214" x14ac:dyDescent="0.2"/>
    <row r="5215" x14ac:dyDescent="0.2"/>
    <row r="5216" x14ac:dyDescent="0.2"/>
    <row r="5217" x14ac:dyDescent="0.2"/>
    <row r="5218" x14ac:dyDescent="0.2"/>
    <row r="5219" x14ac:dyDescent="0.2"/>
    <row r="5220" x14ac:dyDescent="0.2"/>
    <row r="5221" x14ac:dyDescent="0.2"/>
    <row r="5222" x14ac:dyDescent="0.2"/>
    <row r="5223" x14ac:dyDescent="0.2"/>
    <row r="5224" x14ac:dyDescent="0.2"/>
    <row r="5225" x14ac:dyDescent="0.2"/>
    <row r="5226" x14ac:dyDescent="0.2"/>
    <row r="5227" x14ac:dyDescent="0.2"/>
    <row r="5228" x14ac:dyDescent="0.2"/>
    <row r="5229" x14ac:dyDescent="0.2"/>
    <row r="5230" x14ac:dyDescent="0.2"/>
    <row r="5231" x14ac:dyDescent="0.2"/>
    <row r="5232" x14ac:dyDescent="0.2"/>
    <row r="5233" x14ac:dyDescent="0.2"/>
    <row r="5234" x14ac:dyDescent="0.2"/>
    <row r="5235" x14ac:dyDescent="0.2"/>
    <row r="5236" x14ac:dyDescent="0.2"/>
    <row r="5237" x14ac:dyDescent="0.2"/>
    <row r="5238" x14ac:dyDescent="0.2"/>
    <row r="5239" x14ac:dyDescent="0.2"/>
    <row r="5240" x14ac:dyDescent="0.2"/>
    <row r="5241" x14ac:dyDescent="0.2"/>
    <row r="5242" x14ac:dyDescent="0.2"/>
    <row r="5243" x14ac:dyDescent="0.2"/>
    <row r="5244" x14ac:dyDescent="0.2"/>
    <row r="5245" x14ac:dyDescent="0.2"/>
    <row r="5246" x14ac:dyDescent="0.2"/>
    <row r="5247" x14ac:dyDescent="0.2"/>
    <row r="5248" x14ac:dyDescent="0.2"/>
    <row r="5249" x14ac:dyDescent="0.2"/>
    <row r="5250" x14ac:dyDescent="0.2"/>
    <row r="5251" x14ac:dyDescent="0.2"/>
    <row r="5252" x14ac:dyDescent="0.2"/>
    <row r="5253" x14ac:dyDescent="0.2"/>
    <row r="5254" x14ac:dyDescent="0.2"/>
    <row r="5255" x14ac:dyDescent="0.2"/>
    <row r="5256" x14ac:dyDescent="0.2"/>
    <row r="5257" x14ac:dyDescent="0.2"/>
    <row r="5258" x14ac:dyDescent="0.2"/>
    <row r="5259" x14ac:dyDescent="0.2"/>
    <row r="5260" x14ac:dyDescent="0.2"/>
    <row r="5261" x14ac:dyDescent="0.2"/>
    <row r="5262" x14ac:dyDescent="0.2"/>
    <row r="5263" x14ac:dyDescent="0.2"/>
    <row r="5264" x14ac:dyDescent="0.2"/>
    <row r="5265" x14ac:dyDescent="0.2"/>
    <row r="5266" x14ac:dyDescent="0.2"/>
    <row r="5267" x14ac:dyDescent="0.2"/>
    <row r="5268" x14ac:dyDescent="0.2"/>
    <row r="5269" x14ac:dyDescent="0.2"/>
    <row r="5270" x14ac:dyDescent="0.2"/>
    <row r="5271" x14ac:dyDescent="0.2"/>
    <row r="5272" x14ac:dyDescent="0.2"/>
    <row r="5273" x14ac:dyDescent="0.2"/>
    <row r="5274" x14ac:dyDescent="0.2"/>
    <row r="5275" x14ac:dyDescent="0.2"/>
    <row r="5276" x14ac:dyDescent="0.2"/>
    <row r="5277" x14ac:dyDescent="0.2"/>
    <row r="5278" x14ac:dyDescent="0.2"/>
    <row r="5279" x14ac:dyDescent="0.2"/>
    <row r="5280" x14ac:dyDescent="0.2"/>
    <row r="5281" x14ac:dyDescent="0.2"/>
    <row r="5282" x14ac:dyDescent="0.2"/>
    <row r="5283" x14ac:dyDescent="0.2"/>
    <row r="5284" x14ac:dyDescent="0.2"/>
    <row r="5285" x14ac:dyDescent="0.2"/>
    <row r="5286" x14ac:dyDescent="0.2"/>
    <row r="5287" x14ac:dyDescent="0.2"/>
    <row r="5288" x14ac:dyDescent="0.2"/>
    <row r="5289" x14ac:dyDescent="0.2"/>
    <row r="5290" x14ac:dyDescent="0.2"/>
    <row r="5291" x14ac:dyDescent="0.2"/>
    <row r="5292" x14ac:dyDescent="0.2"/>
    <row r="5293" x14ac:dyDescent="0.2"/>
    <row r="5294" x14ac:dyDescent="0.2"/>
    <row r="5295" x14ac:dyDescent="0.2"/>
    <row r="5296" x14ac:dyDescent="0.2"/>
    <row r="5297" x14ac:dyDescent="0.2"/>
    <row r="5298" x14ac:dyDescent="0.2"/>
    <row r="5299" x14ac:dyDescent="0.2"/>
    <row r="5300" x14ac:dyDescent="0.2"/>
    <row r="5301" x14ac:dyDescent="0.2"/>
    <row r="5302" x14ac:dyDescent="0.2"/>
    <row r="5303" x14ac:dyDescent="0.2"/>
    <row r="5304" x14ac:dyDescent="0.2"/>
    <row r="5305" x14ac:dyDescent="0.2"/>
    <row r="5306" x14ac:dyDescent="0.2"/>
    <row r="5307" x14ac:dyDescent="0.2"/>
    <row r="5308" x14ac:dyDescent="0.2"/>
    <row r="5309" x14ac:dyDescent="0.2"/>
    <row r="5310" x14ac:dyDescent="0.2"/>
    <row r="5311" x14ac:dyDescent="0.2"/>
    <row r="5312" x14ac:dyDescent="0.2"/>
    <row r="5313" x14ac:dyDescent="0.2"/>
    <row r="5314" x14ac:dyDescent="0.2"/>
    <row r="5315" x14ac:dyDescent="0.2"/>
    <row r="5316" x14ac:dyDescent="0.2"/>
    <row r="5317" x14ac:dyDescent="0.2"/>
    <row r="5318" x14ac:dyDescent="0.2"/>
    <row r="5319" x14ac:dyDescent="0.2"/>
    <row r="5320" x14ac:dyDescent="0.2"/>
    <row r="5321" x14ac:dyDescent="0.2"/>
    <row r="5322" x14ac:dyDescent="0.2"/>
    <row r="5323" x14ac:dyDescent="0.2"/>
    <row r="5324" x14ac:dyDescent="0.2"/>
    <row r="5325" x14ac:dyDescent="0.2"/>
    <row r="5326" x14ac:dyDescent="0.2"/>
    <row r="5327" x14ac:dyDescent="0.2"/>
    <row r="5328" x14ac:dyDescent="0.2"/>
    <row r="5329" x14ac:dyDescent="0.2"/>
    <row r="5330" x14ac:dyDescent="0.2"/>
    <row r="5331" x14ac:dyDescent="0.2"/>
    <row r="5332" x14ac:dyDescent="0.2"/>
    <row r="5333" x14ac:dyDescent="0.2"/>
    <row r="5334" x14ac:dyDescent="0.2"/>
    <row r="5335" x14ac:dyDescent="0.2"/>
    <row r="5336" x14ac:dyDescent="0.2"/>
    <row r="5337" x14ac:dyDescent="0.2"/>
    <row r="5338" x14ac:dyDescent="0.2"/>
    <row r="5339" x14ac:dyDescent="0.2"/>
    <row r="5340" x14ac:dyDescent="0.2"/>
    <row r="5341" x14ac:dyDescent="0.2"/>
    <row r="5342" x14ac:dyDescent="0.2"/>
    <row r="5343" x14ac:dyDescent="0.2"/>
    <row r="5344" x14ac:dyDescent="0.2"/>
    <row r="5345" x14ac:dyDescent="0.2"/>
    <row r="5346" x14ac:dyDescent="0.2"/>
    <row r="5347" x14ac:dyDescent="0.2"/>
    <row r="5348" x14ac:dyDescent="0.2"/>
    <row r="5349" x14ac:dyDescent="0.2"/>
    <row r="5350" x14ac:dyDescent="0.2"/>
    <row r="5351" x14ac:dyDescent="0.2"/>
    <row r="5352" x14ac:dyDescent="0.2"/>
    <row r="5353" x14ac:dyDescent="0.2"/>
    <row r="5354" x14ac:dyDescent="0.2"/>
    <row r="5355" x14ac:dyDescent="0.2"/>
    <row r="5356" x14ac:dyDescent="0.2"/>
    <row r="5357" x14ac:dyDescent="0.2"/>
    <row r="5358" x14ac:dyDescent="0.2"/>
    <row r="5359" x14ac:dyDescent="0.2"/>
    <row r="5360" x14ac:dyDescent="0.2"/>
    <row r="5361" x14ac:dyDescent="0.2"/>
    <row r="5362" x14ac:dyDescent="0.2"/>
    <row r="5363" x14ac:dyDescent="0.2"/>
    <row r="5364" x14ac:dyDescent="0.2"/>
    <row r="5365" x14ac:dyDescent="0.2"/>
    <row r="5366" x14ac:dyDescent="0.2"/>
    <row r="5367" x14ac:dyDescent="0.2"/>
    <row r="5368" x14ac:dyDescent="0.2"/>
    <row r="5369" x14ac:dyDescent="0.2"/>
    <row r="5370" x14ac:dyDescent="0.2"/>
    <row r="5371" x14ac:dyDescent="0.2"/>
    <row r="5372" x14ac:dyDescent="0.2"/>
    <row r="5373" x14ac:dyDescent="0.2"/>
    <row r="5374" x14ac:dyDescent="0.2"/>
    <row r="5375" x14ac:dyDescent="0.2"/>
    <row r="5376" x14ac:dyDescent="0.2"/>
    <row r="5377" x14ac:dyDescent="0.2"/>
    <row r="5378" x14ac:dyDescent="0.2"/>
    <row r="5379" x14ac:dyDescent="0.2"/>
    <row r="5380" x14ac:dyDescent="0.2"/>
    <row r="5381" x14ac:dyDescent="0.2"/>
    <row r="5382" x14ac:dyDescent="0.2"/>
    <row r="5383" x14ac:dyDescent="0.2"/>
    <row r="5384" x14ac:dyDescent="0.2"/>
    <row r="5385" x14ac:dyDescent="0.2"/>
    <row r="5386" x14ac:dyDescent="0.2"/>
    <row r="5387" x14ac:dyDescent="0.2"/>
    <row r="5388" x14ac:dyDescent="0.2"/>
    <row r="5389" x14ac:dyDescent="0.2"/>
    <row r="5390" x14ac:dyDescent="0.2"/>
    <row r="5391" x14ac:dyDescent="0.2"/>
    <row r="5392" x14ac:dyDescent="0.2"/>
    <row r="5393" x14ac:dyDescent="0.2"/>
    <row r="5394" x14ac:dyDescent="0.2"/>
    <row r="5395" x14ac:dyDescent="0.2"/>
    <row r="5396" x14ac:dyDescent="0.2"/>
    <row r="5397" x14ac:dyDescent="0.2"/>
    <row r="5398" x14ac:dyDescent="0.2"/>
    <row r="5399" x14ac:dyDescent="0.2"/>
    <row r="5400" x14ac:dyDescent="0.2"/>
    <row r="5401" x14ac:dyDescent="0.2"/>
    <row r="5402" x14ac:dyDescent="0.2"/>
    <row r="5403" x14ac:dyDescent="0.2"/>
    <row r="5404" x14ac:dyDescent="0.2"/>
    <row r="5405" x14ac:dyDescent="0.2"/>
    <row r="5406" x14ac:dyDescent="0.2"/>
    <row r="5407" x14ac:dyDescent="0.2"/>
    <row r="5408" x14ac:dyDescent="0.2"/>
    <row r="5409" x14ac:dyDescent="0.2"/>
    <row r="5410" x14ac:dyDescent="0.2"/>
    <row r="5411" x14ac:dyDescent="0.2"/>
    <row r="5412" x14ac:dyDescent="0.2"/>
    <row r="5413" x14ac:dyDescent="0.2"/>
    <row r="5414" x14ac:dyDescent="0.2"/>
    <row r="5415" x14ac:dyDescent="0.2"/>
    <row r="5416" x14ac:dyDescent="0.2"/>
    <row r="5417" x14ac:dyDescent="0.2"/>
    <row r="5418" x14ac:dyDescent="0.2"/>
    <row r="5419" x14ac:dyDescent="0.2"/>
    <row r="5420" x14ac:dyDescent="0.2"/>
    <row r="5421" x14ac:dyDescent="0.2"/>
    <row r="5422" x14ac:dyDescent="0.2"/>
    <row r="5423" x14ac:dyDescent="0.2"/>
    <row r="5424" x14ac:dyDescent="0.2"/>
    <row r="5425" x14ac:dyDescent="0.2"/>
    <row r="5426" x14ac:dyDescent="0.2"/>
    <row r="5427" x14ac:dyDescent="0.2"/>
    <row r="5428" x14ac:dyDescent="0.2"/>
    <row r="5429" x14ac:dyDescent="0.2"/>
    <row r="5430" x14ac:dyDescent="0.2"/>
    <row r="5431" x14ac:dyDescent="0.2"/>
    <row r="5432" x14ac:dyDescent="0.2"/>
    <row r="5433" x14ac:dyDescent="0.2"/>
    <row r="5434" x14ac:dyDescent="0.2"/>
    <row r="5435" x14ac:dyDescent="0.2"/>
    <row r="5436" x14ac:dyDescent="0.2"/>
    <row r="5437" x14ac:dyDescent="0.2"/>
    <row r="5438" x14ac:dyDescent="0.2"/>
    <row r="5439" x14ac:dyDescent="0.2"/>
    <row r="5440" x14ac:dyDescent="0.2"/>
    <row r="5441" x14ac:dyDescent="0.2"/>
    <row r="5442" x14ac:dyDescent="0.2"/>
    <row r="5443" x14ac:dyDescent="0.2"/>
    <row r="5444" x14ac:dyDescent="0.2"/>
    <row r="5445" x14ac:dyDescent="0.2"/>
    <row r="5446" x14ac:dyDescent="0.2"/>
    <row r="5447" x14ac:dyDescent="0.2"/>
    <row r="5448" x14ac:dyDescent="0.2"/>
    <row r="5449" x14ac:dyDescent="0.2"/>
    <row r="5450" x14ac:dyDescent="0.2"/>
    <row r="5451" x14ac:dyDescent="0.2"/>
    <row r="5452" x14ac:dyDescent="0.2"/>
    <row r="5453" x14ac:dyDescent="0.2"/>
    <row r="5454" x14ac:dyDescent="0.2"/>
    <row r="5455" x14ac:dyDescent="0.2"/>
    <row r="5456" x14ac:dyDescent="0.2"/>
    <row r="5457" x14ac:dyDescent="0.2"/>
    <row r="5458" x14ac:dyDescent="0.2"/>
    <row r="5459" x14ac:dyDescent="0.2"/>
    <row r="5460" x14ac:dyDescent="0.2"/>
    <row r="5461" x14ac:dyDescent="0.2"/>
    <row r="5462" x14ac:dyDescent="0.2"/>
    <row r="5463" x14ac:dyDescent="0.2"/>
    <row r="5464" x14ac:dyDescent="0.2"/>
    <row r="5465" x14ac:dyDescent="0.2"/>
    <row r="5466" x14ac:dyDescent="0.2"/>
    <row r="5467" x14ac:dyDescent="0.2"/>
    <row r="5468" x14ac:dyDescent="0.2"/>
    <row r="5469" x14ac:dyDescent="0.2"/>
    <row r="5470" x14ac:dyDescent="0.2"/>
    <row r="5471" x14ac:dyDescent="0.2"/>
    <row r="5472" x14ac:dyDescent="0.2"/>
    <row r="5473" x14ac:dyDescent="0.2"/>
    <row r="5474" x14ac:dyDescent="0.2"/>
    <row r="5475" x14ac:dyDescent="0.2"/>
    <row r="5476" x14ac:dyDescent="0.2"/>
    <row r="5477" x14ac:dyDescent="0.2"/>
    <row r="5478" x14ac:dyDescent="0.2"/>
    <row r="5479" x14ac:dyDescent="0.2"/>
    <row r="5480" x14ac:dyDescent="0.2"/>
    <row r="5481" x14ac:dyDescent="0.2"/>
    <row r="5482" x14ac:dyDescent="0.2"/>
    <row r="5483" x14ac:dyDescent="0.2"/>
    <row r="5484" x14ac:dyDescent="0.2"/>
    <row r="5485" x14ac:dyDescent="0.2"/>
    <row r="5486" x14ac:dyDescent="0.2"/>
    <row r="5487" x14ac:dyDescent="0.2"/>
    <row r="5488" x14ac:dyDescent="0.2"/>
    <row r="5489" x14ac:dyDescent="0.2"/>
    <row r="5490" x14ac:dyDescent="0.2"/>
    <row r="5491" x14ac:dyDescent="0.2"/>
    <row r="5492" x14ac:dyDescent="0.2"/>
    <row r="5493" x14ac:dyDescent="0.2"/>
    <row r="5494" x14ac:dyDescent="0.2"/>
    <row r="5495" x14ac:dyDescent="0.2"/>
    <row r="5496" x14ac:dyDescent="0.2"/>
    <row r="5497" x14ac:dyDescent="0.2"/>
    <row r="5498" x14ac:dyDescent="0.2"/>
    <row r="5499" x14ac:dyDescent="0.2"/>
    <row r="5500" x14ac:dyDescent="0.2"/>
    <row r="5501" x14ac:dyDescent="0.2"/>
    <row r="5502" x14ac:dyDescent="0.2"/>
    <row r="5503" x14ac:dyDescent="0.2"/>
    <row r="5504" x14ac:dyDescent="0.2"/>
    <row r="5505" x14ac:dyDescent="0.2"/>
    <row r="5506" x14ac:dyDescent="0.2"/>
    <row r="5507" x14ac:dyDescent="0.2"/>
    <row r="5508" x14ac:dyDescent="0.2"/>
    <row r="5509" x14ac:dyDescent="0.2"/>
    <row r="5510" x14ac:dyDescent="0.2"/>
    <row r="5511" x14ac:dyDescent="0.2"/>
    <row r="5512" x14ac:dyDescent="0.2"/>
    <row r="5513" x14ac:dyDescent="0.2"/>
    <row r="5514" x14ac:dyDescent="0.2"/>
    <row r="5515" x14ac:dyDescent="0.2"/>
    <row r="5516" x14ac:dyDescent="0.2"/>
    <row r="5517" x14ac:dyDescent="0.2"/>
    <row r="5518" x14ac:dyDescent="0.2"/>
    <row r="5519" x14ac:dyDescent="0.2"/>
    <row r="5520" x14ac:dyDescent="0.2"/>
    <row r="5521" x14ac:dyDescent="0.2"/>
    <row r="5522" x14ac:dyDescent="0.2"/>
    <row r="5523" x14ac:dyDescent="0.2"/>
    <row r="5524" x14ac:dyDescent="0.2"/>
    <row r="5525" x14ac:dyDescent="0.2"/>
    <row r="5526" x14ac:dyDescent="0.2"/>
    <row r="5527" x14ac:dyDescent="0.2"/>
    <row r="5528" x14ac:dyDescent="0.2"/>
    <row r="5529" x14ac:dyDescent="0.2"/>
    <row r="5530" x14ac:dyDescent="0.2"/>
    <row r="5531" x14ac:dyDescent="0.2"/>
    <row r="5532" x14ac:dyDescent="0.2"/>
    <row r="5533" x14ac:dyDescent="0.2"/>
    <row r="5534" x14ac:dyDescent="0.2"/>
    <row r="5535" x14ac:dyDescent="0.2"/>
    <row r="5536" x14ac:dyDescent="0.2"/>
    <row r="5537" x14ac:dyDescent="0.2"/>
    <row r="5538" x14ac:dyDescent="0.2"/>
    <row r="5539" x14ac:dyDescent="0.2"/>
    <row r="5540" x14ac:dyDescent="0.2"/>
    <row r="5541" x14ac:dyDescent="0.2"/>
    <row r="5542" x14ac:dyDescent="0.2"/>
    <row r="5543" x14ac:dyDescent="0.2"/>
    <row r="5544" x14ac:dyDescent="0.2"/>
    <row r="5545" x14ac:dyDescent="0.2"/>
    <row r="5546" x14ac:dyDescent="0.2"/>
    <row r="5547" x14ac:dyDescent="0.2"/>
    <row r="5548" x14ac:dyDescent="0.2"/>
    <row r="5549" x14ac:dyDescent="0.2"/>
    <row r="5550" x14ac:dyDescent="0.2"/>
    <row r="5551" x14ac:dyDescent="0.2"/>
    <row r="5552" x14ac:dyDescent="0.2"/>
    <row r="5553" x14ac:dyDescent="0.2"/>
    <row r="5554" x14ac:dyDescent="0.2"/>
    <row r="5555" x14ac:dyDescent="0.2"/>
    <row r="5556" x14ac:dyDescent="0.2"/>
    <row r="5557" x14ac:dyDescent="0.2"/>
    <row r="5558" x14ac:dyDescent="0.2"/>
    <row r="5559" x14ac:dyDescent="0.2"/>
    <row r="5560" x14ac:dyDescent="0.2"/>
    <row r="5561" x14ac:dyDescent="0.2"/>
    <row r="5562" x14ac:dyDescent="0.2"/>
    <row r="5563" x14ac:dyDescent="0.2"/>
    <row r="5564" x14ac:dyDescent="0.2"/>
    <row r="5565" x14ac:dyDescent="0.2"/>
    <row r="5566" x14ac:dyDescent="0.2"/>
    <row r="5567" x14ac:dyDescent="0.2"/>
    <row r="5568" x14ac:dyDescent="0.2"/>
    <row r="5569" x14ac:dyDescent="0.2"/>
    <row r="5570" x14ac:dyDescent="0.2"/>
    <row r="5571" x14ac:dyDescent="0.2"/>
    <row r="5572" x14ac:dyDescent="0.2"/>
    <row r="5573" x14ac:dyDescent="0.2"/>
    <row r="5574" x14ac:dyDescent="0.2"/>
    <row r="5575" x14ac:dyDescent="0.2"/>
    <row r="5576" x14ac:dyDescent="0.2"/>
    <row r="5577" x14ac:dyDescent="0.2"/>
    <row r="5578" x14ac:dyDescent="0.2"/>
    <row r="5579" x14ac:dyDescent="0.2"/>
    <row r="5580" x14ac:dyDescent="0.2"/>
    <row r="5581" x14ac:dyDescent="0.2"/>
    <row r="5582" x14ac:dyDescent="0.2"/>
    <row r="5583" x14ac:dyDescent="0.2"/>
    <row r="5584" x14ac:dyDescent="0.2"/>
    <row r="5585" x14ac:dyDescent="0.2"/>
    <row r="5586" x14ac:dyDescent="0.2"/>
    <row r="5587" x14ac:dyDescent="0.2"/>
    <row r="5588" x14ac:dyDescent="0.2"/>
    <row r="5589" x14ac:dyDescent="0.2"/>
    <row r="5590" x14ac:dyDescent="0.2"/>
    <row r="5591" x14ac:dyDescent="0.2"/>
    <row r="5592" x14ac:dyDescent="0.2"/>
    <row r="5593" x14ac:dyDescent="0.2"/>
    <row r="5594" x14ac:dyDescent="0.2"/>
    <row r="5595" x14ac:dyDescent="0.2"/>
    <row r="5596" x14ac:dyDescent="0.2"/>
    <row r="5597" x14ac:dyDescent="0.2"/>
    <row r="5598" x14ac:dyDescent="0.2"/>
    <row r="5599" x14ac:dyDescent="0.2"/>
    <row r="5600" x14ac:dyDescent="0.2"/>
    <row r="5601" x14ac:dyDescent="0.2"/>
    <row r="5602" x14ac:dyDescent="0.2"/>
    <row r="5603" x14ac:dyDescent="0.2"/>
    <row r="5604" x14ac:dyDescent="0.2"/>
    <row r="5605" x14ac:dyDescent="0.2"/>
    <row r="5606" x14ac:dyDescent="0.2"/>
    <row r="5607" x14ac:dyDescent="0.2"/>
    <row r="5608" x14ac:dyDescent="0.2"/>
    <row r="5609" x14ac:dyDescent="0.2"/>
    <row r="5610" x14ac:dyDescent="0.2"/>
    <row r="5611" x14ac:dyDescent="0.2"/>
    <row r="5612" x14ac:dyDescent="0.2"/>
    <row r="5613" x14ac:dyDescent="0.2"/>
    <row r="5614" x14ac:dyDescent="0.2"/>
    <row r="5615" x14ac:dyDescent="0.2"/>
    <row r="5616" x14ac:dyDescent="0.2"/>
    <row r="5617" x14ac:dyDescent="0.2"/>
    <row r="5618" x14ac:dyDescent="0.2"/>
    <row r="5619" x14ac:dyDescent="0.2"/>
    <row r="5620" x14ac:dyDescent="0.2"/>
    <row r="5621" x14ac:dyDescent="0.2"/>
    <row r="5622" x14ac:dyDescent="0.2"/>
    <row r="5623" x14ac:dyDescent="0.2"/>
    <row r="5624" x14ac:dyDescent="0.2"/>
    <row r="5625" x14ac:dyDescent="0.2"/>
    <row r="5626" x14ac:dyDescent="0.2"/>
    <row r="5627" x14ac:dyDescent="0.2"/>
    <row r="5628" x14ac:dyDescent="0.2"/>
    <row r="5629" x14ac:dyDescent="0.2"/>
    <row r="5630" x14ac:dyDescent="0.2"/>
    <row r="5631" x14ac:dyDescent="0.2"/>
    <row r="5632" x14ac:dyDescent="0.2"/>
    <row r="5633" x14ac:dyDescent="0.2"/>
    <row r="5634" x14ac:dyDescent="0.2"/>
    <row r="5635" x14ac:dyDescent="0.2"/>
    <row r="5636" x14ac:dyDescent="0.2"/>
    <row r="5637" x14ac:dyDescent="0.2"/>
    <row r="5638" x14ac:dyDescent="0.2"/>
    <row r="5639" x14ac:dyDescent="0.2"/>
    <row r="5640" x14ac:dyDescent="0.2"/>
    <row r="5641" x14ac:dyDescent="0.2"/>
    <row r="5642" x14ac:dyDescent="0.2"/>
    <row r="5643" x14ac:dyDescent="0.2"/>
    <row r="5644" x14ac:dyDescent="0.2"/>
    <row r="5645" x14ac:dyDescent="0.2"/>
    <row r="5646" x14ac:dyDescent="0.2"/>
    <row r="5647" x14ac:dyDescent="0.2"/>
    <row r="5648" x14ac:dyDescent="0.2"/>
    <row r="5649" x14ac:dyDescent="0.2"/>
    <row r="5650" x14ac:dyDescent="0.2"/>
    <row r="5651" x14ac:dyDescent="0.2"/>
    <row r="5652" x14ac:dyDescent="0.2"/>
    <row r="5653" x14ac:dyDescent="0.2"/>
    <row r="5654" x14ac:dyDescent="0.2"/>
    <row r="5655" x14ac:dyDescent="0.2"/>
    <row r="5656" x14ac:dyDescent="0.2"/>
    <row r="5657" x14ac:dyDescent="0.2"/>
    <row r="5658" x14ac:dyDescent="0.2"/>
    <row r="5659" x14ac:dyDescent="0.2"/>
    <row r="5660" x14ac:dyDescent="0.2"/>
    <row r="5661" x14ac:dyDescent="0.2"/>
    <row r="5662" x14ac:dyDescent="0.2"/>
    <row r="5663" x14ac:dyDescent="0.2"/>
    <row r="5664" x14ac:dyDescent="0.2"/>
    <row r="5665" x14ac:dyDescent="0.2"/>
    <row r="5666" x14ac:dyDescent="0.2"/>
    <row r="5667" x14ac:dyDescent="0.2"/>
    <row r="5668" x14ac:dyDescent="0.2"/>
    <row r="5669" x14ac:dyDescent="0.2"/>
    <row r="5670" x14ac:dyDescent="0.2"/>
    <row r="5671" x14ac:dyDescent="0.2"/>
    <row r="5672" x14ac:dyDescent="0.2"/>
    <row r="5673" x14ac:dyDescent="0.2"/>
    <row r="5674" x14ac:dyDescent="0.2"/>
    <row r="5675" x14ac:dyDescent="0.2"/>
    <row r="5676" x14ac:dyDescent="0.2"/>
    <row r="5677" x14ac:dyDescent="0.2"/>
    <row r="5678" x14ac:dyDescent="0.2"/>
    <row r="5679" x14ac:dyDescent="0.2"/>
    <row r="5680" x14ac:dyDescent="0.2"/>
    <row r="5681" x14ac:dyDescent="0.2"/>
    <row r="5682" x14ac:dyDescent="0.2"/>
    <row r="5683" x14ac:dyDescent="0.2"/>
    <row r="5684" x14ac:dyDescent="0.2"/>
    <row r="5685" x14ac:dyDescent="0.2"/>
    <row r="5686" x14ac:dyDescent="0.2"/>
    <row r="5687" x14ac:dyDescent="0.2"/>
    <row r="5688" x14ac:dyDescent="0.2"/>
    <row r="5689" x14ac:dyDescent="0.2"/>
    <row r="5690" x14ac:dyDescent="0.2"/>
    <row r="5691" x14ac:dyDescent="0.2"/>
    <row r="5692" x14ac:dyDescent="0.2"/>
    <row r="5693" x14ac:dyDescent="0.2"/>
    <row r="5694" x14ac:dyDescent="0.2"/>
    <row r="5695" x14ac:dyDescent="0.2"/>
    <row r="5696" x14ac:dyDescent="0.2"/>
    <row r="5697" x14ac:dyDescent="0.2"/>
    <row r="5698" x14ac:dyDescent="0.2"/>
    <row r="5699" x14ac:dyDescent="0.2"/>
    <row r="5700" x14ac:dyDescent="0.2"/>
    <row r="5701" x14ac:dyDescent="0.2"/>
    <row r="5702" x14ac:dyDescent="0.2"/>
    <row r="5703" x14ac:dyDescent="0.2"/>
    <row r="5704" x14ac:dyDescent="0.2"/>
    <row r="5705" x14ac:dyDescent="0.2"/>
    <row r="5706" x14ac:dyDescent="0.2"/>
    <row r="5707" x14ac:dyDescent="0.2"/>
    <row r="5708" x14ac:dyDescent="0.2"/>
    <row r="5709" x14ac:dyDescent="0.2"/>
    <row r="5710" x14ac:dyDescent="0.2"/>
    <row r="5711" x14ac:dyDescent="0.2"/>
    <row r="5712" x14ac:dyDescent="0.2"/>
    <row r="5713" x14ac:dyDescent="0.2"/>
    <row r="5714" x14ac:dyDescent="0.2"/>
    <row r="5715" x14ac:dyDescent="0.2"/>
    <row r="5716" x14ac:dyDescent="0.2"/>
    <row r="5717" x14ac:dyDescent="0.2"/>
    <row r="5718" x14ac:dyDescent="0.2"/>
    <row r="5719" x14ac:dyDescent="0.2"/>
    <row r="5720" x14ac:dyDescent="0.2"/>
    <row r="5721" x14ac:dyDescent="0.2"/>
    <row r="5722" x14ac:dyDescent="0.2"/>
    <row r="5723" x14ac:dyDescent="0.2"/>
    <row r="5724" x14ac:dyDescent="0.2"/>
    <row r="5725" x14ac:dyDescent="0.2"/>
    <row r="5726" x14ac:dyDescent="0.2"/>
    <row r="5727" x14ac:dyDescent="0.2"/>
    <row r="5728" x14ac:dyDescent="0.2"/>
    <row r="5729" x14ac:dyDescent="0.2"/>
    <row r="5730" x14ac:dyDescent="0.2"/>
    <row r="5731" x14ac:dyDescent="0.2"/>
    <row r="5732" x14ac:dyDescent="0.2"/>
    <row r="5733" x14ac:dyDescent="0.2"/>
    <row r="5734" x14ac:dyDescent="0.2"/>
    <row r="5735" x14ac:dyDescent="0.2"/>
    <row r="5736" x14ac:dyDescent="0.2"/>
    <row r="5737" x14ac:dyDescent="0.2"/>
    <row r="5738" x14ac:dyDescent="0.2"/>
    <row r="5739" x14ac:dyDescent="0.2"/>
    <row r="5740" x14ac:dyDescent="0.2"/>
    <row r="5741" x14ac:dyDescent="0.2"/>
    <row r="5742" x14ac:dyDescent="0.2"/>
    <row r="5743" x14ac:dyDescent="0.2"/>
    <row r="5744" x14ac:dyDescent="0.2"/>
    <row r="5745" x14ac:dyDescent="0.2"/>
    <row r="5746" x14ac:dyDescent="0.2"/>
    <row r="5747" x14ac:dyDescent="0.2"/>
    <row r="5748" x14ac:dyDescent="0.2"/>
    <row r="5749" x14ac:dyDescent="0.2"/>
    <row r="5750" x14ac:dyDescent="0.2"/>
    <row r="5751" x14ac:dyDescent="0.2"/>
    <row r="5752" x14ac:dyDescent="0.2"/>
    <row r="5753" x14ac:dyDescent="0.2"/>
    <row r="5754" x14ac:dyDescent="0.2"/>
    <row r="5755" x14ac:dyDescent="0.2"/>
    <row r="5756" x14ac:dyDescent="0.2"/>
    <row r="5757" x14ac:dyDescent="0.2"/>
    <row r="5758" x14ac:dyDescent="0.2"/>
    <row r="5759" x14ac:dyDescent="0.2"/>
    <row r="5760" x14ac:dyDescent="0.2"/>
    <row r="5761" x14ac:dyDescent="0.2"/>
    <row r="5762" x14ac:dyDescent="0.2"/>
    <row r="5763" x14ac:dyDescent="0.2"/>
    <row r="5764" x14ac:dyDescent="0.2"/>
    <row r="5765" x14ac:dyDescent="0.2"/>
    <row r="5766" x14ac:dyDescent="0.2"/>
    <row r="5767" x14ac:dyDescent="0.2"/>
    <row r="5768" x14ac:dyDescent="0.2"/>
    <row r="5769" x14ac:dyDescent="0.2"/>
    <row r="5770" x14ac:dyDescent="0.2"/>
    <row r="5771" x14ac:dyDescent="0.2"/>
    <row r="5772" x14ac:dyDescent="0.2"/>
    <row r="5773" x14ac:dyDescent="0.2"/>
    <row r="5774" x14ac:dyDescent="0.2"/>
    <row r="5775" x14ac:dyDescent="0.2"/>
    <row r="5776" x14ac:dyDescent="0.2"/>
    <row r="5777" x14ac:dyDescent="0.2"/>
    <row r="5778" x14ac:dyDescent="0.2"/>
    <row r="5779" x14ac:dyDescent="0.2"/>
    <row r="5780" x14ac:dyDescent="0.2"/>
    <row r="5781" x14ac:dyDescent="0.2"/>
    <row r="5782" x14ac:dyDescent="0.2"/>
    <row r="5783" x14ac:dyDescent="0.2"/>
    <row r="5784" x14ac:dyDescent="0.2"/>
    <row r="5785" x14ac:dyDescent="0.2"/>
    <row r="5786" x14ac:dyDescent="0.2"/>
    <row r="5787" x14ac:dyDescent="0.2"/>
    <row r="5788" x14ac:dyDescent="0.2"/>
    <row r="5789" x14ac:dyDescent="0.2"/>
    <row r="5790" x14ac:dyDescent="0.2"/>
    <row r="5791" x14ac:dyDescent="0.2"/>
    <row r="5792" x14ac:dyDescent="0.2"/>
    <row r="5793" x14ac:dyDescent="0.2"/>
    <row r="5794" x14ac:dyDescent="0.2"/>
    <row r="5795" x14ac:dyDescent="0.2"/>
    <row r="5796" x14ac:dyDescent="0.2"/>
    <row r="5797" x14ac:dyDescent="0.2"/>
    <row r="5798" x14ac:dyDescent="0.2"/>
    <row r="5799" x14ac:dyDescent="0.2"/>
    <row r="5800" x14ac:dyDescent="0.2"/>
    <row r="5801" x14ac:dyDescent="0.2"/>
    <row r="5802" x14ac:dyDescent="0.2"/>
    <row r="5803" x14ac:dyDescent="0.2"/>
    <row r="5804" x14ac:dyDescent="0.2"/>
    <row r="5805" x14ac:dyDescent="0.2"/>
    <row r="5806" x14ac:dyDescent="0.2"/>
    <row r="5807" x14ac:dyDescent="0.2"/>
    <row r="5808" x14ac:dyDescent="0.2"/>
    <row r="5809" x14ac:dyDescent="0.2"/>
    <row r="5810" x14ac:dyDescent="0.2"/>
    <row r="5811" x14ac:dyDescent="0.2"/>
    <row r="5812" x14ac:dyDescent="0.2"/>
    <row r="5813" x14ac:dyDescent="0.2"/>
    <row r="5814" x14ac:dyDescent="0.2"/>
    <row r="5815" x14ac:dyDescent="0.2"/>
    <row r="5816" x14ac:dyDescent="0.2"/>
    <row r="5817" x14ac:dyDescent="0.2"/>
    <row r="5818" x14ac:dyDescent="0.2"/>
    <row r="5819" x14ac:dyDescent="0.2"/>
    <row r="5820" x14ac:dyDescent="0.2"/>
    <row r="5821" x14ac:dyDescent="0.2"/>
    <row r="5822" x14ac:dyDescent="0.2"/>
    <row r="5823" x14ac:dyDescent="0.2"/>
    <row r="5824" x14ac:dyDescent="0.2"/>
    <row r="5825" x14ac:dyDescent="0.2"/>
    <row r="5826" x14ac:dyDescent="0.2"/>
    <row r="5827" x14ac:dyDescent="0.2"/>
    <row r="5828" x14ac:dyDescent="0.2"/>
    <row r="5829" x14ac:dyDescent="0.2"/>
    <row r="5830" x14ac:dyDescent="0.2"/>
    <row r="5831" x14ac:dyDescent="0.2"/>
    <row r="5832" x14ac:dyDescent="0.2"/>
    <row r="5833" x14ac:dyDescent="0.2"/>
    <row r="5834" x14ac:dyDescent="0.2"/>
    <row r="5835" x14ac:dyDescent="0.2"/>
    <row r="5836" x14ac:dyDescent="0.2"/>
    <row r="5837" x14ac:dyDescent="0.2"/>
    <row r="5838" x14ac:dyDescent="0.2"/>
    <row r="5839" x14ac:dyDescent="0.2"/>
    <row r="5840" x14ac:dyDescent="0.2"/>
    <row r="5841" x14ac:dyDescent="0.2"/>
    <row r="5842" x14ac:dyDescent="0.2"/>
    <row r="5843" x14ac:dyDescent="0.2"/>
    <row r="5844" x14ac:dyDescent="0.2"/>
    <row r="5845" x14ac:dyDescent="0.2"/>
    <row r="5846" x14ac:dyDescent="0.2"/>
    <row r="5847" x14ac:dyDescent="0.2"/>
    <row r="5848" x14ac:dyDescent="0.2"/>
    <row r="5849" x14ac:dyDescent="0.2"/>
    <row r="5850" x14ac:dyDescent="0.2"/>
    <row r="5851" x14ac:dyDescent="0.2"/>
    <row r="5852" x14ac:dyDescent="0.2"/>
    <row r="5853" x14ac:dyDescent="0.2"/>
    <row r="5854" x14ac:dyDescent="0.2"/>
    <row r="5855" x14ac:dyDescent="0.2"/>
    <row r="5856" x14ac:dyDescent="0.2"/>
    <row r="5857" x14ac:dyDescent="0.2"/>
    <row r="5858" x14ac:dyDescent="0.2"/>
    <row r="5859" x14ac:dyDescent="0.2"/>
    <row r="5860" x14ac:dyDescent="0.2"/>
    <row r="5861" x14ac:dyDescent="0.2"/>
    <row r="5862" x14ac:dyDescent="0.2"/>
    <row r="5863" x14ac:dyDescent="0.2"/>
    <row r="5864" x14ac:dyDescent="0.2"/>
    <row r="5865" x14ac:dyDescent="0.2"/>
    <row r="5866" x14ac:dyDescent="0.2"/>
    <row r="5867" x14ac:dyDescent="0.2"/>
    <row r="5868" x14ac:dyDescent="0.2"/>
    <row r="5869" x14ac:dyDescent="0.2"/>
    <row r="5870" x14ac:dyDescent="0.2"/>
    <row r="5871" x14ac:dyDescent="0.2"/>
    <row r="5872" x14ac:dyDescent="0.2"/>
    <row r="5873" x14ac:dyDescent="0.2"/>
    <row r="5874" x14ac:dyDescent="0.2"/>
    <row r="5875" x14ac:dyDescent="0.2"/>
    <row r="5876" x14ac:dyDescent="0.2"/>
    <row r="5877" x14ac:dyDescent="0.2"/>
    <row r="5878" x14ac:dyDescent="0.2"/>
    <row r="5879" x14ac:dyDescent="0.2"/>
    <row r="5880" x14ac:dyDescent="0.2"/>
    <row r="5881" x14ac:dyDescent="0.2"/>
    <row r="5882" x14ac:dyDescent="0.2"/>
    <row r="5883" x14ac:dyDescent="0.2"/>
    <row r="5884" x14ac:dyDescent="0.2"/>
    <row r="5885" x14ac:dyDescent="0.2"/>
    <row r="5886" x14ac:dyDescent="0.2"/>
    <row r="5887" x14ac:dyDescent="0.2"/>
    <row r="5888" x14ac:dyDescent="0.2"/>
    <row r="5889" x14ac:dyDescent="0.2"/>
    <row r="5890" x14ac:dyDescent="0.2"/>
    <row r="5891" x14ac:dyDescent="0.2"/>
    <row r="5892" x14ac:dyDescent="0.2"/>
    <row r="5893" x14ac:dyDescent="0.2"/>
    <row r="5894" x14ac:dyDescent="0.2"/>
    <row r="5895" x14ac:dyDescent="0.2"/>
    <row r="5896" x14ac:dyDescent="0.2"/>
    <row r="5897" x14ac:dyDescent="0.2"/>
    <row r="5898" x14ac:dyDescent="0.2"/>
    <row r="5899" x14ac:dyDescent="0.2"/>
    <row r="5900" x14ac:dyDescent="0.2"/>
    <row r="5901" x14ac:dyDescent="0.2"/>
    <row r="5902" x14ac:dyDescent="0.2"/>
    <row r="5903" x14ac:dyDescent="0.2"/>
    <row r="5904" x14ac:dyDescent="0.2"/>
    <row r="5905" x14ac:dyDescent="0.2"/>
    <row r="5906" x14ac:dyDescent="0.2"/>
    <row r="5907" x14ac:dyDescent="0.2"/>
    <row r="5908" x14ac:dyDescent="0.2"/>
    <row r="5909" x14ac:dyDescent="0.2"/>
    <row r="5910" x14ac:dyDescent="0.2"/>
    <row r="5911" x14ac:dyDescent="0.2"/>
    <row r="5912" x14ac:dyDescent="0.2"/>
    <row r="5913" x14ac:dyDescent="0.2"/>
    <row r="5914" x14ac:dyDescent="0.2"/>
    <row r="5915" x14ac:dyDescent="0.2"/>
    <row r="5916" x14ac:dyDescent="0.2"/>
    <row r="5917" x14ac:dyDescent="0.2"/>
    <row r="5918" x14ac:dyDescent="0.2"/>
    <row r="5919" x14ac:dyDescent="0.2"/>
    <row r="5920" x14ac:dyDescent="0.2"/>
    <row r="5921" x14ac:dyDescent="0.2"/>
    <row r="5922" x14ac:dyDescent="0.2"/>
    <row r="5923" x14ac:dyDescent="0.2"/>
    <row r="5924" x14ac:dyDescent="0.2"/>
    <row r="5925" x14ac:dyDescent="0.2"/>
    <row r="5926" x14ac:dyDescent="0.2"/>
    <row r="5927" x14ac:dyDescent="0.2"/>
    <row r="5928" x14ac:dyDescent="0.2"/>
    <row r="5929" x14ac:dyDescent="0.2"/>
    <row r="5930" x14ac:dyDescent="0.2"/>
    <row r="5931" x14ac:dyDescent="0.2"/>
    <row r="5932" x14ac:dyDescent="0.2"/>
    <row r="5933" x14ac:dyDescent="0.2"/>
    <row r="5934" x14ac:dyDescent="0.2"/>
    <row r="5935" x14ac:dyDescent="0.2"/>
    <row r="5936" x14ac:dyDescent="0.2"/>
    <row r="5937" x14ac:dyDescent="0.2"/>
    <row r="5938" x14ac:dyDescent="0.2"/>
    <row r="5939" x14ac:dyDescent="0.2"/>
    <row r="5940" x14ac:dyDescent="0.2"/>
    <row r="5941" x14ac:dyDescent="0.2"/>
    <row r="5942" x14ac:dyDescent="0.2"/>
    <row r="5943" x14ac:dyDescent="0.2"/>
    <row r="5944" x14ac:dyDescent="0.2"/>
    <row r="5945" x14ac:dyDescent="0.2"/>
    <row r="5946" x14ac:dyDescent="0.2"/>
    <row r="5947" x14ac:dyDescent="0.2"/>
    <row r="5948" x14ac:dyDescent="0.2"/>
    <row r="5949" x14ac:dyDescent="0.2"/>
    <row r="5950" x14ac:dyDescent="0.2"/>
    <row r="5951" x14ac:dyDescent="0.2"/>
    <row r="5952" x14ac:dyDescent="0.2"/>
    <row r="5953" x14ac:dyDescent="0.2"/>
    <row r="5954" x14ac:dyDescent="0.2"/>
    <row r="5955" x14ac:dyDescent="0.2"/>
    <row r="5956" x14ac:dyDescent="0.2"/>
    <row r="5957" x14ac:dyDescent="0.2"/>
    <row r="5958" x14ac:dyDescent="0.2"/>
    <row r="5959" x14ac:dyDescent="0.2"/>
    <row r="5960" x14ac:dyDescent="0.2"/>
    <row r="5961" x14ac:dyDescent="0.2"/>
    <row r="5962" x14ac:dyDescent="0.2"/>
    <row r="5963" x14ac:dyDescent="0.2"/>
    <row r="5964" x14ac:dyDescent="0.2"/>
    <row r="5965" x14ac:dyDescent="0.2"/>
    <row r="5966" x14ac:dyDescent="0.2"/>
    <row r="5967" x14ac:dyDescent="0.2"/>
    <row r="5968" x14ac:dyDescent="0.2"/>
    <row r="5969" x14ac:dyDescent="0.2"/>
    <row r="5970" x14ac:dyDescent="0.2"/>
    <row r="5971" x14ac:dyDescent="0.2"/>
    <row r="5972" x14ac:dyDescent="0.2"/>
    <row r="5973" x14ac:dyDescent="0.2"/>
    <row r="5974" x14ac:dyDescent="0.2"/>
    <row r="5975" x14ac:dyDescent="0.2"/>
    <row r="5976" x14ac:dyDescent="0.2"/>
    <row r="5977" x14ac:dyDescent="0.2"/>
    <row r="5978" x14ac:dyDescent="0.2"/>
    <row r="5979" x14ac:dyDescent="0.2"/>
    <row r="5980" x14ac:dyDescent="0.2"/>
    <row r="5981" x14ac:dyDescent="0.2"/>
    <row r="5982" x14ac:dyDescent="0.2"/>
    <row r="5983" x14ac:dyDescent="0.2"/>
    <row r="5984" x14ac:dyDescent="0.2"/>
    <row r="5985" x14ac:dyDescent="0.2"/>
    <row r="5986" x14ac:dyDescent="0.2"/>
    <row r="5987" x14ac:dyDescent="0.2"/>
    <row r="5988" x14ac:dyDescent="0.2"/>
    <row r="5989" x14ac:dyDescent="0.2"/>
    <row r="5990" x14ac:dyDescent="0.2"/>
    <row r="5991" x14ac:dyDescent="0.2"/>
    <row r="5992" x14ac:dyDescent="0.2"/>
    <row r="5993" x14ac:dyDescent="0.2"/>
    <row r="5994" x14ac:dyDescent="0.2"/>
    <row r="5995" x14ac:dyDescent="0.2"/>
    <row r="5996" x14ac:dyDescent="0.2"/>
    <row r="5997" x14ac:dyDescent="0.2"/>
    <row r="5998" x14ac:dyDescent="0.2"/>
    <row r="5999" x14ac:dyDescent="0.2"/>
    <row r="6000" x14ac:dyDescent="0.2"/>
    <row r="6001" x14ac:dyDescent="0.2"/>
    <row r="6002" x14ac:dyDescent="0.2"/>
    <row r="6003" x14ac:dyDescent="0.2"/>
    <row r="6004" x14ac:dyDescent="0.2"/>
    <row r="6005" x14ac:dyDescent="0.2"/>
    <row r="6006" x14ac:dyDescent="0.2"/>
    <row r="6007" x14ac:dyDescent="0.2"/>
    <row r="6008" x14ac:dyDescent="0.2"/>
    <row r="6009" x14ac:dyDescent="0.2"/>
    <row r="6010" x14ac:dyDescent="0.2"/>
    <row r="6011" x14ac:dyDescent="0.2"/>
    <row r="6012" x14ac:dyDescent="0.2"/>
    <row r="6013" x14ac:dyDescent="0.2"/>
    <row r="6014" x14ac:dyDescent="0.2"/>
    <row r="6015" x14ac:dyDescent="0.2"/>
    <row r="6016" x14ac:dyDescent="0.2"/>
    <row r="6017" x14ac:dyDescent="0.2"/>
    <row r="6018" x14ac:dyDescent="0.2"/>
    <row r="6019" x14ac:dyDescent="0.2"/>
    <row r="6020" x14ac:dyDescent="0.2"/>
    <row r="6021" x14ac:dyDescent="0.2"/>
    <row r="6022" x14ac:dyDescent="0.2"/>
    <row r="6023" x14ac:dyDescent="0.2"/>
    <row r="6024" x14ac:dyDescent="0.2"/>
    <row r="6025" x14ac:dyDescent="0.2"/>
    <row r="6026" x14ac:dyDescent="0.2"/>
    <row r="6027" x14ac:dyDescent="0.2"/>
    <row r="6028" x14ac:dyDescent="0.2"/>
    <row r="6029" x14ac:dyDescent="0.2"/>
    <row r="6030" x14ac:dyDescent="0.2"/>
    <row r="6031" x14ac:dyDescent="0.2"/>
    <row r="6032" x14ac:dyDescent="0.2"/>
    <row r="6033" x14ac:dyDescent="0.2"/>
    <row r="6034" x14ac:dyDescent="0.2"/>
    <row r="6035" x14ac:dyDescent="0.2"/>
    <row r="6036" x14ac:dyDescent="0.2"/>
    <row r="6037" x14ac:dyDescent="0.2"/>
    <row r="6038" x14ac:dyDescent="0.2"/>
    <row r="6039" x14ac:dyDescent="0.2"/>
    <row r="6040" x14ac:dyDescent="0.2"/>
    <row r="6041" x14ac:dyDescent="0.2"/>
    <row r="6042" x14ac:dyDescent="0.2"/>
    <row r="6043" x14ac:dyDescent="0.2"/>
    <row r="6044" x14ac:dyDescent="0.2"/>
    <row r="6045" x14ac:dyDescent="0.2"/>
    <row r="6046" x14ac:dyDescent="0.2"/>
    <row r="6047" x14ac:dyDescent="0.2"/>
    <row r="6048" x14ac:dyDescent="0.2"/>
    <row r="6049" x14ac:dyDescent="0.2"/>
    <row r="6050" x14ac:dyDescent="0.2"/>
    <row r="6051" x14ac:dyDescent="0.2"/>
    <row r="6052" x14ac:dyDescent="0.2"/>
    <row r="6053" x14ac:dyDescent="0.2"/>
    <row r="6054" x14ac:dyDescent="0.2"/>
    <row r="6055" x14ac:dyDescent="0.2"/>
    <row r="6056" x14ac:dyDescent="0.2"/>
    <row r="6057" x14ac:dyDescent="0.2"/>
    <row r="6058" x14ac:dyDescent="0.2"/>
    <row r="6059" x14ac:dyDescent="0.2"/>
    <row r="6060" x14ac:dyDescent="0.2"/>
    <row r="6061" x14ac:dyDescent="0.2"/>
    <row r="6062" x14ac:dyDescent="0.2"/>
    <row r="6063" x14ac:dyDescent="0.2"/>
    <row r="6064" x14ac:dyDescent="0.2"/>
    <row r="6065" x14ac:dyDescent="0.2"/>
    <row r="6066" x14ac:dyDescent="0.2"/>
    <row r="6067" x14ac:dyDescent="0.2"/>
    <row r="6068" x14ac:dyDescent="0.2"/>
    <row r="6069" x14ac:dyDescent="0.2"/>
    <row r="6070" x14ac:dyDescent="0.2"/>
    <row r="6071" x14ac:dyDescent="0.2"/>
    <row r="6072" x14ac:dyDescent="0.2"/>
    <row r="6073" x14ac:dyDescent="0.2"/>
    <row r="6074" x14ac:dyDescent="0.2"/>
    <row r="6075" x14ac:dyDescent="0.2"/>
    <row r="6076" x14ac:dyDescent="0.2"/>
    <row r="6077" x14ac:dyDescent="0.2"/>
    <row r="6078" x14ac:dyDescent="0.2"/>
    <row r="6079" x14ac:dyDescent="0.2"/>
    <row r="6080" x14ac:dyDescent="0.2"/>
    <row r="6081" x14ac:dyDescent="0.2"/>
    <row r="6082" x14ac:dyDescent="0.2"/>
    <row r="6083" x14ac:dyDescent="0.2"/>
    <row r="6084" x14ac:dyDescent="0.2"/>
    <row r="6085" x14ac:dyDescent="0.2"/>
    <row r="6086" x14ac:dyDescent="0.2"/>
    <row r="6087" x14ac:dyDescent="0.2"/>
    <row r="6088" x14ac:dyDescent="0.2"/>
    <row r="6089" x14ac:dyDescent="0.2"/>
    <row r="6090" x14ac:dyDescent="0.2"/>
    <row r="6091" x14ac:dyDescent="0.2"/>
    <row r="6092" x14ac:dyDescent="0.2"/>
    <row r="6093" x14ac:dyDescent="0.2"/>
    <row r="6094" x14ac:dyDescent="0.2"/>
    <row r="6095" x14ac:dyDescent="0.2"/>
    <row r="6096" x14ac:dyDescent="0.2"/>
    <row r="6097" x14ac:dyDescent="0.2"/>
    <row r="6098" x14ac:dyDescent="0.2"/>
    <row r="6099" x14ac:dyDescent="0.2"/>
    <row r="6100" x14ac:dyDescent="0.2"/>
    <row r="6101" x14ac:dyDescent="0.2"/>
    <row r="6102" x14ac:dyDescent="0.2"/>
    <row r="6103" x14ac:dyDescent="0.2"/>
    <row r="6104" x14ac:dyDescent="0.2"/>
    <row r="6105" x14ac:dyDescent="0.2"/>
    <row r="6106" x14ac:dyDescent="0.2"/>
    <row r="6107" x14ac:dyDescent="0.2"/>
    <row r="6108" x14ac:dyDescent="0.2"/>
    <row r="6109" x14ac:dyDescent="0.2"/>
    <row r="6110" x14ac:dyDescent="0.2"/>
    <row r="6111" x14ac:dyDescent="0.2"/>
    <row r="6112" x14ac:dyDescent="0.2"/>
    <row r="6113" x14ac:dyDescent="0.2"/>
    <row r="6114" x14ac:dyDescent="0.2"/>
    <row r="6115" x14ac:dyDescent="0.2"/>
    <row r="6116" x14ac:dyDescent="0.2"/>
    <row r="6117" x14ac:dyDescent="0.2"/>
    <row r="6118" x14ac:dyDescent="0.2"/>
    <row r="6119" x14ac:dyDescent="0.2"/>
    <row r="6120" x14ac:dyDescent="0.2"/>
    <row r="6121" x14ac:dyDescent="0.2"/>
    <row r="6122" x14ac:dyDescent="0.2"/>
    <row r="6123" x14ac:dyDescent="0.2"/>
    <row r="6124" x14ac:dyDescent="0.2"/>
    <row r="6125" x14ac:dyDescent="0.2"/>
    <row r="6126" x14ac:dyDescent="0.2"/>
    <row r="6127" x14ac:dyDescent="0.2"/>
    <row r="6128" x14ac:dyDescent="0.2"/>
    <row r="6129" x14ac:dyDescent="0.2"/>
    <row r="6130" x14ac:dyDescent="0.2"/>
    <row r="6131" x14ac:dyDescent="0.2"/>
    <row r="6132" x14ac:dyDescent="0.2"/>
    <row r="6133" x14ac:dyDescent="0.2"/>
    <row r="6134" x14ac:dyDescent="0.2"/>
    <row r="6135" x14ac:dyDescent="0.2"/>
    <row r="6136" x14ac:dyDescent="0.2"/>
    <row r="6137" x14ac:dyDescent="0.2"/>
    <row r="6138" x14ac:dyDescent="0.2"/>
    <row r="6139" x14ac:dyDescent="0.2"/>
    <row r="6140" x14ac:dyDescent="0.2"/>
    <row r="6141" x14ac:dyDescent="0.2"/>
    <row r="6142" x14ac:dyDescent="0.2"/>
    <row r="6143" x14ac:dyDescent="0.2"/>
    <row r="6144" x14ac:dyDescent="0.2"/>
    <row r="6145" x14ac:dyDescent="0.2"/>
    <row r="6146" x14ac:dyDescent="0.2"/>
    <row r="6147" x14ac:dyDescent="0.2"/>
    <row r="6148" x14ac:dyDescent="0.2"/>
    <row r="6149" x14ac:dyDescent="0.2"/>
    <row r="6150" x14ac:dyDescent="0.2"/>
    <row r="6151" x14ac:dyDescent="0.2"/>
    <row r="6152" x14ac:dyDescent="0.2"/>
    <row r="6153" x14ac:dyDescent="0.2"/>
    <row r="6154" x14ac:dyDescent="0.2"/>
    <row r="6155" x14ac:dyDescent="0.2"/>
    <row r="6156" x14ac:dyDescent="0.2"/>
    <row r="6157" x14ac:dyDescent="0.2"/>
    <row r="6158" x14ac:dyDescent="0.2"/>
    <row r="6159" x14ac:dyDescent="0.2"/>
    <row r="6160" x14ac:dyDescent="0.2"/>
    <row r="6161" x14ac:dyDescent="0.2"/>
    <row r="6162" x14ac:dyDescent="0.2"/>
    <row r="6163" x14ac:dyDescent="0.2"/>
    <row r="6164" x14ac:dyDescent="0.2"/>
    <row r="6165" x14ac:dyDescent="0.2"/>
    <row r="6166" x14ac:dyDescent="0.2"/>
    <row r="6167" x14ac:dyDescent="0.2"/>
    <row r="6168" x14ac:dyDescent="0.2"/>
    <row r="6169" x14ac:dyDescent="0.2"/>
    <row r="6170" x14ac:dyDescent="0.2"/>
    <row r="6171" x14ac:dyDescent="0.2"/>
    <row r="6172" x14ac:dyDescent="0.2"/>
    <row r="6173" x14ac:dyDescent="0.2"/>
    <row r="6174" x14ac:dyDescent="0.2"/>
    <row r="6175" x14ac:dyDescent="0.2"/>
    <row r="6176" x14ac:dyDescent="0.2"/>
    <row r="6177" x14ac:dyDescent="0.2"/>
    <row r="6178" x14ac:dyDescent="0.2"/>
    <row r="6179" x14ac:dyDescent="0.2"/>
    <row r="6180" x14ac:dyDescent="0.2"/>
    <row r="6181" x14ac:dyDescent="0.2"/>
    <row r="6182" x14ac:dyDescent="0.2"/>
    <row r="6183" x14ac:dyDescent="0.2"/>
    <row r="6184" x14ac:dyDescent="0.2"/>
    <row r="6185" x14ac:dyDescent="0.2"/>
    <row r="6186" x14ac:dyDescent="0.2"/>
    <row r="6187" x14ac:dyDescent="0.2"/>
    <row r="6188" x14ac:dyDescent="0.2"/>
    <row r="6189" x14ac:dyDescent="0.2"/>
    <row r="6190" x14ac:dyDescent="0.2"/>
    <row r="6191" x14ac:dyDescent="0.2"/>
    <row r="6192" x14ac:dyDescent="0.2"/>
    <row r="6193" x14ac:dyDescent="0.2"/>
    <row r="6194" x14ac:dyDescent="0.2"/>
    <row r="6195" x14ac:dyDescent="0.2"/>
    <row r="6196" x14ac:dyDescent="0.2"/>
    <row r="6197" x14ac:dyDescent="0.2"/>
    <row r="6198" x14ac:dyDescent="0.2"/>
    <row r="6199" x14ac:dyDescent="0.2"/>
    <row r="6200" x14ac:dyDescent="0.2"/>
    <row r="6201" x14ac:dyDescent="0.2"/>
    <row r="6202" x14ac:dyDescent="0.2"/>
    <row r="6203" x14ac:dyDescent="0.2"/>
    <row r="6204" x14ac:dyDescent="0.2"/>
    <row r="6205" x14ac:dyDescent="0.2"/>
    <row r="6206" x14ac:dyDescent="0.2"/>
    <row r="6207" x14ac:dyDescent="0.2"/>
    <row r="6208" x14ac:dyDescent="0.2"/>
    <row r="6209" x14ac:dyDescent="0.2"/>
    <row r="6210" x14ac:dyDescent="0.2"/>
    <row r="6211" x14ac:dyDescent="0.2"/>
    <row r="6212" x14ac:dyDescent="0.2"/>
    <row r="6213" x14ac:dyDescent="0.2"/>
    <row r="6214" x14ac:dyDescent="0.2"/>
    <row r="6215" x14ac:dyDescent="0.2"/>
    <row r="6216" x14ac:dyDescent="0.2"/>
    <row r="6217" x14ac:dyDescent="0.2"/>
    <row r="6218" x14ac:dyDescent="0.2"/>
    <row r="6219" x14ac:dyDescent="0.2"/>
    <row r="6220" x14ac:dyDescent="0.2"/>
    <row r="6221" x14ac:dyDescent="0.2"/>
    <row r="6222" x14ac:dyDescent="0.2"/>
    <row r="6223" x14ac:dyDescent="0.2"/>
    <row r="6224" x14ac:dyDescent="0.2"/>
    <row r="6225" x14ac:dyDescent="0.2"/>
    <row r="6226" x14ac:dyDescent="0.2"/>
    <row r="6227" x14ac:dyDescent="0.2"/>
    <row r="6228" x14ac:dyDescent="0.2"/>
    <row r="6229" x14ac:dyDescent="0.2"/>
    <row r="6230" x14ac:dyDescent="0.2"/>
    <row r="6231" x14ac:dyDescent="0.2"/>
    <row r="6232" x14ac:dyDescent="0.2"/>
    <row r="6233" x14ac:dyDescent="0.2"/>
    <row r="6234" x14ac:dyDescent="0.2"/>
    <row r="6235" x14ac:dyDescent="0.2"/>
    <row r="6236" x14ac:dyDescent="0.2"/>
    <row r="6237" x14ac:dyDescent="0.2"/>
    <row r="6238" x14ac:dyDescent="0.2"/>
    <row r="6239" x14ac:dyDescent="0.2"/>
    <row r="6240" x14ac:dyDescent="0.2"/>
    <row r="6241" x14ac:dyDescent="0.2"/>
    <row r="6242" x14ac:dyDescent="0.2"/>
    <row r="6243" x14ac:dyDescent="0.2"/>
    <row r="6244" x14ac:dyDescent="0.2"/>
    <row r="6245" x14ac:dyDescent="0.2"/>
    <row r="6246" x14ac:dyDescent="0.2"/>
    <row r="6247" x14ac:dyDescent="0.2"/>
    <row r="6248" x14ac:dyDescent="0.2"/>
    <row r="6249" x14ac:dyDescent="0.2"/>
    <row r="6250" x14ac:dyDescent="0.2"/>
    <row r="6251" x14ac:dyDescent="0.2"/>
    <row r="6252" x14ac:dyDescent="0.2"/>
    <row r="6253" x14ac:dyDescent="0.2"/>
    <row r="6254" x14ac:dyDescent="0.2"/>
    <row r="6255" x14ac:dyDescent="0.2"/>
    <row r="6256" x14ac:dyDescent="0.2"/>
    <row r="6257" x14ac:dyDescent="0.2"/>
    <row r="6258" x14ac:dyDescent="0.2"/>
    <row r="6259" x14ac:dyDescent="0.2"/>
    <row r="6260" x14ac:dyDescent="0.2"/>
    <row r="6261" x14ac:dyDescent="0.2"/>
    <row r="6262" x14ac:dyDescent="0.2"/>
    <row r="6263" x14ac:dyDescent="0.2"/>
    <row r="6264" x14ac:dyDescent="0.2"/>
    <row r="6265" x14ac:dyDescent="0.2"/>
    <row r="6266" x14ac:dyDescent="0.2"/>
    <row r="6267" x14ac:dyDescent="0.2"/>
    <row r="6268" x14ac:dyDescent="0.2"/>
    <row r="6269" x14ac:dyDescent="0.2"/>
    <row r="6270" x14ac:dyDescent="0.2"/>
    <row r="6271" x14ac:dyDescent="0.2"/>
    <row r="6272" x14ac:dyDescent="0.2"/>
    <row r="6273" x14ac:dyDescent="0.2"/>
    <row r="6274" x14ac:dyDescent="0.2"/>
    <row r="6275" x14ac:dyDescent="0.2"/>
    <row r="6276" x14ac:dyDescent="0.2"/>
    <row r="6277" x14ac:dyDescent="0.2"/>
    <row r="6278" x14ac:dyDescent="0.2"/>
    <row r="6279" x14ac:dyDescent="0.2"/>
    <row r="6280" x14ac:dyDescent="0.2"/>
    <row r="6281" x14ac:dyDescent="0.2"/>
    <row r="6282" x14ac:dyDescent="0.2"/>
    <row r="6283" x14ac:dyDescent="0.2"/>
    <row r="6284" x14ac:dyDescent="0.2"/>
    <row r="6285" x14ac:dyDescent="0.2"/>
    <row r="6286" x14ac:dyDescent="0.2"/>
    <row r="6287" x14ac:dyDescent="0.2"/>
    <row r="6288" x14ac:dyDescent="0.2"/>
    <row r="6289" x14ac:dyDescent="0.2"/>
    <row r="6290" x14ac:dyDescent="0.2"/>
    <row r="6291" x14ac:dyDescent="0.2"/>
    <row r="6292" x14ac:dyDescent="0.2"/>
    <row r="6293" x14ac:dyDescent="0.2"/>
    <row r="6294" x14ac:dyDescent="0.2"/>
    <row r="6295" x14ac:dyDescent="0.2"/>
    <row r="6296" x14ac:dyDescent="0.2"/>
    <row r="6297" x14ac:dyDescent="0.2"/>
    <row r="6298" x14ac:dyDescent="0.2"/>
    <row r="6299" x14ac:dyDescent="0.2"/>
    <row r="6300" x14ac:dyDescent="0.2"/>
    <row r="6301" x14ac:dyDescent="0.2"/>
    <row r="6302" x14ac:dyDescent="0.2"/>
    <row r="6303" x14ac:dyDescent="0.2"/>
    <row r="6304" x14ac:dyDescent="0.2"/>
    <row r="6305" x14ac:dyDescent="0.2"/>
    <row r="6306" x14ac:dyDescent="0.2"/>
    <row r="6307" x14ac:dyDescent="0.2"/>
    <row r="6308" x14ac:dyDescent="0.2"/>
    <row r="6309" x14ac:dyDescent="0.2"/>
    <row r="6310" x14ac:dyDescent="0.2"/>
    <row r="6311" x14ac:dyDescent="0.2"/>
    <row r="6312" x14ac:dyDescent="0.2"/>
    <row r="6313" x14ac:dyDescent="0.2"/>
    <row r="6314" x14ac:dyDescent="0.2"/>
    <row r="6315" x14ac:dyDescent="0.2"/>
    <row r="6316" x14ac:dyDescent="0.2"/>
    <row r="6317" x14ac:dyDescent="0.2"/>
    <row r="6318" x14ac:dyDescent="0.2"/>
    <row r="6319" x14ac:dyDescent="0.2"/>
    <row r="6320" x14ac:dyDescent="0.2"/>
    <row r="6321" x14ac:dyDescent="0.2"/>
    <row r="6322" x14ac:dyDescent="0.2"/>
    <row r="6323" x14ac:dyDescent="0.2"/>
    <row r="6324" x14ac:dyDescent="0.2"/>
    <row r="6325" x14ac:dyDescent="0.2"/>
    <row r="6326" x14ac:dyDescent="0.2"/>
    <row r="6327" x14ac:dyDescent="0.2"/>
    <row r="6328" x14ac:dyDescent="0.2"/>
    <row r="6329" x14ac:dyDescent="0.2"/>
    <row r="6330" x14ac:dyDescent="0.2"/>
    <row r="6331" x14ac:dyDescent="0.2"/>
    <row r="6332" x14ac:dyDescent="0.2"/>
    <row r="6333" x14ac:dyDescent="0.2"/>
    <row r="6334" x14ac:dyDescent="0.2"/>
    <row r="6335" x14ac:dyDescent="0.2"/>
    <row r="6336" x14ac:dyDescent="0.2"/>
    <row r="6337" x14ac:dyDescent="0.2"/>
    <row r="6338" x14ac:dyDescent="0.2"/>
    <row r="6339" x14ac:dyDescent="0.2"/>
    <row r="6340" x14ac:dyDescent="0.2"/>
    <row r="6341" x14ac:dyDescent="0.2"/>
    <row r="6342" x14ac:dyDescent="0.2"/>
    <row r="6343" x14ac:dyDescent="0.2"/>
    <row r="6344" x14ac:dyDescent="0.2"/>
    <row r="6345" x14ac:dyDescent="0.2"/>
    <row r="6346" x14ac:dyDescent="0.2"/>
    <row r="6347" x14ac:dyDescent="0.2"/>
    <row r="6348" x14ac:dyDescent="0.2"/>
    <row r="6349" x14ac:dyDescent="0.2"/>
    <row r="6350" x14ac:dyDescent="0.2"/>
    <row r="6351" x14ac:dyDescent="0.2"/>
    <row r="6352" x14ac:dyDescent="0.2"/>
    <row r="6353" x14ac:dyDescent="0.2"/>
    <row r="6354" x14ac:dyDescent="0.2"/>
    <row r="6355" x14ac:dyDescent="0.2"/>
    <row r="6356" x14ac:dyDescent="0.2"/>
    <row r="6357" x14ac:dyDescent="0.2"/>
    <row r="6358" x14ac:dyDescent="0.2"/>
    <row r="6359" x14ac:dyDescent="0.2"/>
    <row r="6360" x14ac:dyDescent="0.2"/>
    <row r="6361" x14ac:dyDescent="0.2"/>
    <row r="6362" x14ac:dyDescent="0.2"/>
    <row r="6363" x14ac:dyDescent="0.2"/>
    <row r="6364" x14ac:dyDescent="0.2"/>
    <row r="6365" x14ac:dyDescent="0.2"/>
    <row r="6366" x14ac:dyDescent="0.2"/>
    <row r="6367" x14ac:dyDescent="0.2"/>
    <row r="6368" x14ac:dyDescent="0.2"/>
    <row r="6369" x14ac:dyDescent="0.2"/>
    <row r="6370" x14ac:dyDescent="0.2"/>
    <row r="6371" x14ac:dyDescent="0.2"/>
    <row r="6372" x14ac:dyDescent="0.2"/>
    <row r="6373" x14ac:dyDescent="0.2"/>
    <row r="6374" x14ac:dyDescent="0.2"/>
    <row r="6375" x14ac:dyDescent="0.2"/>
    <row r="6376" x14ac:dyDescent="0.2"/>
    <row r="6377" x14ac:dyDescent="0.2"/>
    <row r="6378" x14ac:dyDescent="0.2"/>
    <row r="6379" x14ac:dyDescent="0.2"/>
    <row r="6380" x14ac:dyDescent="0.2"/>
    <row r="6381" x14ac:dyDescent="0.2"/>
    <row r="6382" x14ac:dyDescent="0.2"/>
    <row r="6383" x14ac:dyDescent="0.2"/>
    <row r="6384" x14ac:dyDescent="0.2"/>
    <row r="6385" x14ac:dyDescent="0.2"/>
    <row r="6386" x14ac:dyDescent="0.2"/>
    <row r="6387" x14ac:dyDescent="0.2"/>
    <row r="6388" x14ac:dyDescent="0.2"/>
    <row r="6389" x14ac:dyDescent="0.2"/>
    <row r="6390" x14ac:dyDescent="0.2"/>
    <row r="6391" x14ac:dyDescent="0.2"/>
    <row r="6392" x14ac:dyDescent="0.2"/>
    <row r="6393" x14ac:dyDescent="0.2"/>
    <row r="6394" x14ac:dyDescent="0.2"/>
    <row r="6395" x14ac:dyDescent="0.2"/>
    <row r="6396" x14ac:dyDescent="0.2"/>
    <row r="6397" x14ac:dyDescent="0.2"/>
    <row r="6398" x14ac:dyDescent="0.2"/>
    <row r="6399" x14ac:dyDescent="0.2"/>
    <row r="6400" x14ac:dyDescent="0.2"/>
    <row r="6401" x14ac:dyDescent="0.2"/>
    <row r="6402" x14ac:dyDescent="0.2"/>
    <row r="6403" x14ac:dyDescent="0.2"/>
    <row r="6404" x14ac:dyDescent="0.2"/>
    <row r="6405" x14ac:dyDescent="0.2"/>
    <row r="6406" x14ac:dyDescent="0.2"/>
    <row r="6407" x14ac:dyDescent="0.2"/>
    <row r="6408" x14ac:dyDescent="0.2"/>
    <row r="6409" x14ac:dyDescent="0.2"/>
    <row r="6410" x14ac:dyDescent="0.2"/>
    <row r="6411" x14ac:dyDescent="0.2"/>
    <row r="6412" x14ac:dyDescent="0.2"/>
    <row r="6413" x14ac:dyDescent="0.2"/>
    <row r="6414" x14ac:dyDescent="0.2"/>
    <row r="6415" x14ac:dyDescent="0.2"/>
    <row r="6416" x14ac:dyDescent="0.2"/>
    <row r="6417" x14ac:dyDescent="0.2"/>
    <row r="6418" x14ac:dyDescent="0.2"/>
    <row r="6419" x14ac:dyDescent="0.2"/>
    <row r="6420" x14ac:dyDescent="0.2"/>
    <row r="6421" x14ac:dyDescent="0.2"/>
    <row r="6422" x14ac:dyDescent="0.2"/>
    <row r="6423" x14ac:dyDescent="0.2"/>
    <row r="6424" x14ac:dyDescent="0.2"/>
    <row r="6425" x14ac:dyDescent="0.2"/>
    <row r="6426" x14ac:dyDescent="0.2"/>
    <row r="6427" x14ac:dyDescent="0.2"/>
    <row r="6428" x14ac:dyDescent="0.2"/>
    <row r="6429" x14ac:dyDescent="0.2"/>
    <row r="6430" x14ac:dyDescent="0.2"/>
    <row r="6431" x14ac:dyDescent="0.2"/>
    <row r="6432" x14ac:dyDescent="0.2"/>
    <row r="6433" x14ac:dyDescent="0.2"/>
    <row r="6434" x14ac:dyDescent="0.2"/>
    <row r="6435" x14ac:dyDescent="0.2"/>
    <row r="6436" x14ac:dyDescent="0.2"/>
    <row r="6437" x14ac:dyDescent="0.2"/>
    <row r="6438" x14ac:dyDescent="0.2"/>
    <row r="6439" x14ac:dyDescent="0.2"/>
    <row r="6440" x14ac:dyDescent="0.2"/>
    <row r="6441" x14ac:dyDescent="0.2"/>
    <row r="6442" x14ac:dyDescent="0.2"/>
    <row r="6443" x14ac:dyDescent="0.2"/>
    <row r="6444" x14ac:dyDescent="0.2"/>
    <row r="6445" x14ac:dyDescent="0.2"/>
    <row r="6446" x14ac:dyDescent="0.2"/>
    <row r="6447" x14ac:dyDescent="0.2"/>
    <row r="6448" x14ac:dyDescent="0.2"/>
    <row r="6449" x14ac:dyDescent="0.2"/>
    <row r="6450" x14ac:dyDescent="0.2"/>
    <row r="6451" x14ac:dyDescent="0.2"/>
    <row r="6452" x14ac:dyDescent="0.2"/>
    <row r="6453" x14ac:dyDescent="0.2"/>
    <row r="6454" x14ac:dyDescent="0.2"/>
    <row r="6455" x14ac:dyDescent="0.2"/>
    <row r="6456" x14ac:dyDescent="0.2"/>
    <row r="6457" x14ac:dyDescent="0.2"/>
    <row r="6458" x14ac:dyDescent="0.2"/>
    <row r="6459" x14ac:dyDescent="0.2"/>
    <row r="6460" x14ac:dyDescent="0.2"/>
    <row r="6461" x14ac:dyDescent="0.2"/>
    <row r="6462" x14ac:dyDescent="0.2"/>
    <row r="6463" x14ac:dyDescent="0.2"/>
    <row r="6464" x14ac:dyDescent="0.2"/>
    <row r="6465" x14ac:dyDescent="0.2"/>
    <row r="6466" x14ac:dyDescent="0.2"/>
    <row r="6467" x14ac:dyDescent="0.2"/>
    <row r="6468" x14ac:dyDescent="0.2"/>
    <row r="6469" x14ac:dyDescent="0.2"/>
    <row r="6470" x14ac:dyDescent="0.2"/>
    <row r="6471" x14ac:dyDescent="0.2"/>
    <row r="6472" x14ac:dyDescent="0.2"/>
    <row r="6473" x14ac:dyDescent="0.2"/>
    <row r="6474" x14ac:dyDescent="0.2"/>
    <row r="6475" x14ac:dyDescent="0.2"/>
    <row r="6476" x14ac:dyDescent="0.2"/>
    <row r="6477" x14ac:dyDescent="0.2"/>
    <row r="6478" x14ac:dyDescent="0.2"/>
    <row r="6479" x14ac:dyDescent="0.2"/>
    <row r="6480" x14ac:dyDescent="0.2"/>
    <row r="6481" x14ac:dyDescent="0.2"/>
    <row r="6482" x14ac:dyDescent="0.2"/>
    <row r="6483" x14ac:dyDescent="0.2"/>
    <row r="6484" x14ac:dyDescent="0.2"/>
    <row r="6485" x14ac:dyDescent="0.2"/>
    <row r="6486" x14ac:dyDescent="0.2"/>
    <row r="6487" x14ac:dyDescent="0.2"/>
    <row r="6488" x14ac:dyDescent="0.2"/>
    <row r="6489" x14ac:dyDescent="0.2"/>
    <row r="6490" x14ac:dyDescent="0.2"/>
    <row r="6491" x14ac:dyDescent="0.2"/>
    <row r="6492" x14ac:dyDescent="0.2"/>
    <row r="6493" x14ac:dyDescent="0.2"/>
    <row r="6494" x14ac:dyDescent="0.2"/>
    <row r="6495" x14ac:dyDescent="0.2"/>
    <row r="6496" x14ac:dyDescent="0.2"/>
    <row r="6497" x14ac:dyDescent="0.2"/>
    <row r="6498" x14ac:dyDescent="0.2"/>
    <row r="6499" x14ac:dyDescent="0.2"/>
    <row r="6500" x14ac:dyDescent="0.2"/>
    <row r="6501" x14ac:dyDescent="0.2"/>
    <row r="6502" x14ac:dyDescent="0.2"/>
    <row r="6503" x14ac:dyDescent="0.2"/>
    <row r="6504" x14ac:dyDescent="0.2"/>
    <row r="6505" x14ac:dyDescent="0.2"/>
    <row r="6506" x14ac:dyDescent="0.2"/>
    <row r="6507" x14ac:dyDescent="0.2"/>
    <row r="6508" x14ac:dyDescent="0.2"/>
    <row r="6509" x14ac:dyDescent="0.2"/>
    <row r="6510" x14ac:dyDescent="0.2"/>
    <row r="6511" x14ac:dyDescent="0.2"/>
    <row r="6512" x14ac:dyDescent="0.2"/>
    <row r="6513" x14ac:dyDescent="0.2"/>
    <row r="6514" x14ac:dyDescent="0.2"/>
    <row r="6515" x14ac:dyDescent="0.2"/>
    <row r="6516" x14ac:dyDescent="0.2"/>
    <row r="6517" x14ac:dyDescent="0.2"/>
    <row r="6518" x14ac:dyDescent="0.2"/>
    <row r="6519" x14ac:dyDescent="0.2"/>
    <row r="6520" x14ac:dyDescent="0.2"/>
    <row r="6521" x14ac:dyDescent="0.2"/>
    <row r="6522" x14ac:dyDescent="0.2"/>
    <row r="6523" x14ac:dyDescent="0.2"/>
    <row r="6524" x14ac:dyDescent="0.2"/>
    <row r="6525" x14ac:dyDescent="0.2"/>
    <row r="6526" x14ac:dyDescent="0.2"/>
    <row r="6527" x14ac:dyDescent="0.2"/>
    <row r="6528" x14ac:dyDescent="0.2"/>
    <row r="6529" x14ac:dyDescent="0.2"/>
    <row r="6530" x14ac:dyDescent="0.2"/>
    <row r="6531" x14ac:dyDescent="0.2"/>
    <row r="6532" x14ac:dyDescent="0.2"/>
    <row r="6533" x14ac:dyDescent="0.2"/>
    <row r="6534" x14ac:dyDescent="0.2"/>
    <row r="6535" x14ac:dyDescent="0.2"/>
    <row r="6536" x14ac:dyDescent="0.2"/>
    <row r="6537" x14ac:dyDescent="0.2"/>
    <row r="6538" x14ac:dyDescent="0.2"/>
    <row r="6539" x14ac:dyDescent="0.2"/>
    <row r="6540" x14ac:dyDescent="0.2"/>
    <row r="6541" x14ac:dyDescent="0.2"/>
    <row r="6542" x14ac:dyDescent="0.2"/>
    <row r="6543" x14ac:dyDescent="0.2"/>
    <row r="6544" x14ac:dyDescent="0.2"/>
    <row r="6545" x14ac:dyDescent="0.2"/>
    <row r="6546" x14ac:dyDescent="0.2"/>
    <row r="6547" x14ac:dyDescent="0.2"/>
    <row r="6548" x14ac:dyDescent="0.2"/>
    <row r="6549" x14ac:dyDescent="0.2"/>
    <row r="6550" x14ac:dyDescent="0.2"/>
    <row r="6551" x14ac:dyDescent="0.2"/>
    <row r="6552" x14ac:dyDescent="0.2"/>
    <row r="6553" x14ac:dyDescent="0.2"/>
    <row r="6554" x14ac:dyDescent="0.2"/>
    <row r="6555" x14ac:dyDescent="0.2"/>
    <row r="6556" x14ac:dyDescent="0.2"/>
    <row r="6557" x14ac:dyDescent="0.2"/>
    <row r="6558" x14ac:dyDescent="0.2"/>
    <row r="6559" x14ac:dyDescent="0.2"/>
    <row r="6560" x14ac:dyDescent="0.2"/>
    <row r="6561" x14ac:dyDescent="0.2"/>
    <row r="6562" x14ac:dyDescent="0.2"/>
    <row r="6563" x14ac:dyDescent="0.2"/>
    <row r="6564" x14ac:dyDescent="0.2"/>
    <row r="6565" x14ac:dyDescent="0.2"/>
    <row r="6566" x14ac:dyDescent="0.2"/>
    <row r="6567" x14ac:dyDescent="0.2"/>
    <row r="6568" x14ac:dyDescent="0.2"/>
    <row r="6569" x14ac:dyDescent="0.2"/>
    <row r="6570" x14ac:dyDescent="0.2"/>
    <row r="6571" x14ac:dyDescent="0.2"/>
    <row r="6572" x14ac:dyDescent="0.2"/>
    <row r="6573" x14ac:dyDescent="0.2"/>
    <row r="6574" x14ac:dyDescent="0.2"/>
    <row r="6575" x14ac:dyDescent="0.2"/>
    <row r="6576" x14ac:dyDescent="0.2"/>
    <row r="6577" x14ac:dyDescent="0.2"/>
    <row r="6578" x14ac:dyDescent="0.2"/>
    <row r="6579" x14ac:dyDescent="0.2"/>
    <row r="6580" x14ac:dyDescent="0.2"/>
    <row r="6581" x14ac:dyDescent="0.2"/>
    <row r="6582" x14ac:dyDescent="0.2"/>
    <row r="6583" x14ac:dyDescent="0.2"/>
    <row r="6584" x14ac:dyDescent="0.2"/>
    <row r="6585" x14ac:dyDescent="0.2"/>
    <row r="6586" x14ac:dyDescent="0.2"/>
    <row r="6587" x14ac:dyDescent="0.2"/>
    <row r="6588" x14ac:dyDescent="0.2"/>
    <row r="6589" x14ac:dyDescent="0.2"/>
    <row r="6590" x14ac:dyDescent="0.2"/>
    <row r="6591" x14ac:dyDescent="0.2"/>
    <row r="6592" x14ac:dyDescent="0.2"/>
    <row r="6593" x14ac:dyDescent="0.2"/>
    <row r="6594" x14ac:dyDescent="0.2"/>
    <row r="6595" x14ac:dyDescent="0.2"/>
    <row r="6596" x14ac:dyDescent="0.2"/>
    <row r="6597" x14ac:dyDescent="0.2"/>
    <row r="6598" x14ac:dyDescent="0.2"/>
    <row r="6599" x14ac:dyDescent="0.2"/>
    <row r="6600" x14ac:dyDescent="0.2"/>
    <row r="6601" x14ac:dyDescent="0.2"/>
    <row r="6602" x14ac:dyDescent="0.2"/>
    <row r="6603" x14ac:dyDescent="0.2"/>
    <row r="6604" x14ac:dyDescent="0.2"/>
    <row r="6605" x14ac:dyDescent="0.2"/>
    <row r="6606" x14ac:dyDescent="0.2"/>
    <row r="6607" x14ac:dyDescent="0.2"/>
    <row r="6608" x14ac:dyDescent="0.2"/>
    <row r="6609" x14ac:dyDescent="0.2"/>
    <row r="6610" x14ac:dyDescent="0.2"/>
    <row r="6611" x14ac:dyDescent="0.2"/>
    <row r="6612" x14ac:dyDescent="0.2"/>
    <row r="6613" x14ac:dyDescent="0.2"/>
    <row r="6614" x14ac:dyDescent="0.2"/>
    <row r="6615" x14ac:dyDescent="0.2"/>
    <row r="6616" x14ac:dyDescent="0.2"/>
    <row r="6617" x14ac:dyDescent="0.2"/>
    <row r="6618" x14ac:dyDescent="0.2"/>
    <row r="6619" x14ac:dyDescent="0.2"/>
    <row r="6620" x14ac:dyDescent="0.2"/>
    <row r="6621" x14ac:dyDescent="0.2"/>
    <row r="6622" x14ac:dyDescent="0.2"/>
    <row r="6623" x14ac:dyDescent="0.2"/>
    <row r="6624" x14ac:dyDescent="0.2"/>
    <row r="6625" x14ac:dyDescent="0.2"/>
    <row r="6626" x14ac:dyDescent="0.2"/>
    <row r="6627" x14ac:dyDescent="0.2"/>
    <row r="6628" x14ac:dyDescent="0.2"/>
    <row r="6629" x14ac:dyDescent="0.2"/>
    <row r="6630" x14ac:dyDescent="0.2"/>
    <row r="6631" x14ac:dyDescent="0.2"/>
    <row r="6632" x14ac:dyDescent="0.2"/>
    <row r="6633" x14ac:dyDescent="0.2"/>
    <row r="6634" x14ac:dyDescent="0.2"/>
    <row r="6635" x14ac:dyDescent="0.2"/>
    <row r="6636" x14ac:dyDescent="0.2"/>
    <row r="6637" x14ac:dyDescent="0.2"/>
    <row r="6638" x14ac:dyDescent="0.2"/>
    <row r="6639" x14ac:dyDescent="0.2"/>
    <row r="6640" x14ac:dyDescent="0.2"/>
    <row r="6641" x14ac:dyDescent="0.2"/>
    <row r="6642" x14ac:dyDescent="0.2"/>
    <row r="6643" x14ac:dyDescent="0.2"/>
    <row r="6644" x14ac:dyDescent="0.2"/>
    <row r="6645" x14ac:dyDescent="0.2"/>
    <row r="6646" x14ac:dyDescent="0.2"/>
    <row r="6647" x14ac:dyDescent="0.2"/>
    <row r="6648" x14ac:dyDescent="0.2"/>
    <row r="6649" x14ac:dyDescent="0.2"/>
    <row r="6650" x14ac:dyDescent="0.2"/>
    <row r="6651" x14ac:dyDescent="0.2"/>
    <row r="6652" x14ac:dyDescent="0.2"/>
    <row r="6653" x14ac:dyDescent="0.2"/>
    <row r="6654" x14ac:dyDescent="0.2"/>
    <row r="6655" x14ac:dyDescent="0.2"/>
    <row r="6656" x14ac:dyDescent="0.2"/>
    <row r="6657" x14ac:dyDescent="0.2"/>
    <row r="6658" x14ac:dyDescent="0.2"/>
    <row r="6659" x14ac:dyDescent="0.2"/>
    <row r="6660" x14ac:dyDescent="0.2"/>
    <row r="6661" x14ac:dyDescent="0.2"/>
    <row r="6662" x14ac:dyDescent="0.2"/>
    <row r="6663" x14ac:dyDescent="0.2"/>
    <row r="6664" x14ac:dyDescent="0.2"/>
    <row r="6665" x14ac:dyDescent="0.2"/>
    <row r="6666" x14ac:dyDescent="0.2"/>
    <row r="6667" x14ac:dyDescent="0.2"/>
    <row r="6668" x14ac:dyDescent="0.2"/>
    <row r="6669" x14ac:dyDescent="0.2"/>
    <row r="6670" x14ac:dyDescent="0.2"/>
    <row r="6671" x14ac:dyDescent="0.2"/>
    <row r="6672" x14ac:dyDescent="0.2"/>
    <row r="6673" x14ac:dyDescent="0.2"/>
    <row r="6674" x14ac:dyDescent="0.2"/>
    <row r="6675" x14ac:dyDescent="0.2"/>
    <row r="6676" x14ac:dyDescent="0.2"/>
    <row r="6677" x14ac:dyDescent="0.2"/>
    <row r="6678" x14ac:dyDescent="0.2"/>
    <row r="6679" x14ac:dyDescent="0.2"/>
    <row r="6680" x14ac:dyDescent="0.2"/>
    <row r="6681" x14ac:dyDescent="0.2"/>
    <row r="6682" x14ac:dyDescent="0.2"/>
    <row r="6683" x14ac:dyDescent="0.2"/>
    <row r="6684" x14ac:dyDescent="0.2"/>
    <row r="6685" x14ac:dyDescent="0.2"/>
    <row r="6686" x14ac:dyDescent="0.2"/>
    <row r="6687" x14ac:dyDescent="0.2"/>
    <row r="6688" x14ac:dyDescent="0.2"/>
    <row r="6689" x14ac:dyDescent="0.2"/>
    <row r="6690" x14ac:dyDescent="0.2"/>
    <row r="6691" x14ac:dyDescent="0.2"/>
    <row r="6692" x14ac:dyDescent="0.2"/>
    <row r="6693" x14ac:dyDescent="0.2"/>
    <row r="6694" x14ac:dyDescent="0.2"/>
    <row r="6695" x14ac:dyDescent="0.2"/>
    <row r="6696" x14ac:dyDescent="0.2"/>
    <row r="6697" x14ac:dyDescent="0.2"/>
    <row r="6698" x14ac:dyDescent="0.2"/>
    <row r="6699" x14ac:dyDescent="0.2"/>
    <row r="6700" x14ac:dyDescent="0.2"/>
    <row r="6701" x14ac:dyDescent="0.2"/>
    <row r="6702" x14ac:dyDescent="0.2"/>
    <row r="6703" x14ac:dyDescent="0.2"/>
    <row r="6704" x14ac:dyDescent="0.2"/>
    <row r="6705" x14ac:dyDescent="0.2"/>
    <row r="6706" x14ac:dyDescent="0.2"/>
    <row r="6707" x14ac:dyDescent="0.2"/>
    <row r="6708" x14ac:dyDescent="0.2"/>
    <row r="6709" x14ac:dyDescent="0.2"/>
    <row r="6710" x14ac:dyDescent="0.2"/>
    <row r="6711" x14ac:dyDescent="0.2"/>
    <row r="6712" x14ac:dyDescent="0.2"/>
    <row r="6713" x14ac:dyDescent="0.2"/>
    <row r="6714" x14ac:dyDescent="0.2"/>
    <row r="6715" x14ac:dyDescent="0.2"/>
    <row r="6716" x14ac:dyDescent="0.2"/>
    <row r="6717" x14ac:dyDescent="0.2"/>
    <row r="6718" x14ac:dyDescent="0.2"/>
    <row r="6719" x14ac:dyDescent="0.2"/>
    <row r="6720" x14ac:dyDescent="0.2"/>
    <row r="6721" x14ac:dyDescent="0.2"/>
    <row r="6722" x14ac:dyDescent="0.2"/>
    <row r="6723" x14ac:dyDescent="0.2"/>
    <row r="6724" x14ac:dyDescent="0.2"/>
    <row r="6725" x14ac:dyDescent="0.2"/>
    <row r="6726" x14ac:dyDescent="0.2"/>
    <row r="6727" x14ac:dyDescent="0.2"/>
    <row r="6728" x14ac:dyDescent="0.2"/>
    <row r="6729" x14ac:dyDescent="0.2"/>
    <row r="6730" x14ac:dyDescent="0.2"/>
    <row r="6731" x14ac:dyDescent="0.2"/>
    <row r="6732" x14ac:dyDescent="0.2"/>
    <row r="6733" x14ac:dyDescent="0.2"/>
    <row r="6734" x14ac:dyDescent="0.2"/>
    <row r="6735" x14ac:dyDescent="0.2"/>
    <row r="6736" x14ac:dyDescent="0.2"/>
    <row r="6737" x14ac:dyDescent="0.2"/>
    <row r="6738" x14ac:dyDescent="0.2"/>
    <row r="6739" x14ac:dyDescent="0.2"/>
    <row r="6740" x14ac:dyDescent="0.2"/>
    <row r="6741" x14ac:dyDescent="0.2"/>
    <row r="6742" x14ac:dyDescent="0.2"/>
    <row r="6743" x14ac:dyDescent="0.2"/>
    <row r="6744" x14ac:dyDescent="0.2"/>
    <row r="6745" x14ac:dyDescent="0.2"/>
    <row r="6746" x14ac:dyDescent="0.2"/>
    <row r="6747" x14ac:dyDescent="0.2"/>
    <row r="6748" x14ac:dyDescent="0.2"/>
    <row r="6749" x14ac:dyDescent="0.2"/>
    <row r="6750" x14ac:dyDescent="0.2"/>
    <row r="6751" x14ac:dyDescent="0.2"/>
    <row r="6752" x14ac:dyDescent="0.2"/>
    <row r="6753" x14ac:dyDescent="0.2"/>
    <row r="6754" x14ac:dyDescent="0.2"/>
    <row r="6755" x14ac:dyDescent="0.2"/>
    <row r="6756" x14ac:dyDescent="0.2"/>
    <row r="6757" x14ac:dyDescent="0.2"/>
    <row r="6758" x14ac:dyDescent="0.2"/>
    <row r="6759" x14ac:dyDescent="0.2"/>
    <row r="6760" x14ac:dyDescent="0.2"/>
    <row r="6761" x14ac:dyDescent="0.2"/>
    <row r="6762" x14ac:dyDescent="0.2"/>
    <row r="6763" x14ac:dyDescent="0.2"/>
    <row r="6764" x14ac:dyDescent="0.2"/>
    <row r="6765" x14ac:dyDescent="0.2"/>
    <row r="6766" x14ac:dyDescent="0.2"/>
    <row r="6767" x14ac:dyDescent="0.2"/>
    <row r="6768" x14ac:dyDescent="0.2"/>
    <row r="6769" x14ac:dyDescent="0.2"/>
    <row r="6770" x14ac:dyDescent="0.2"/>
    <row r="6771" x14ac:dyDescent="0.2"/>
    <row r="6772" x14ac:dyDescent="0.2"/>
    <row r="6773" x14ac:dyDescent="0.2"/>
    <row r="6774" x14ac:dyDescent="0.2"/>
    <row r="6775" x14ac:dyDescent="0.2"/>
    <row r="6776" x14ac:dyDescent="0.2"/>
    <row r="6777" x14ac:dyDescent="0.2"/>
    <row r="6778" x14ac:dyDescent="0.2"/>
    <row r="6779" x14ac:dyDescent="0.2"/>
    <row r="6780" x14ac:dyDescent="0.2"/>
    <row r="6781" x14ac:dyDescent="0.2"/>
    <row r="6782" x14ac:dyDescent="0.2"/>
    <row r="6783" x14ac:dyDescent="0.2"/>
    <row r="6784" x14ac:dyDescent="0.2"/>
    <row r="6785" x14ac:dyDescent="0.2"/>
    <row r="6786" x14ac:dyDescent="0.2"/>
    <row r="6787" x14ac:dyDescent="0.2"/>
    <row r="6788" x14ac:dyDescent="0.2"/>
    <row r="6789" x14ac:dyDescent="0.2"/>
    <row r="6790" x14ac:dyDescent="0.2"/>
    <row r="6791" x14ac:dyDescent="0.2"/>
    <row r="6792" x14ac:dyDescent="0.2"/>
    <row r="6793" x14ac:dyDescent="0.2"/>
    <row r="6794" x14ac:dyDescent="0.2"/>
    <row r="6795" x14ac:dyDescent="0.2"/>
    <row r="6796" x14ac:dyDescent="0.2"/>
    <row r="6797" x14ac:dyDescent="0.2"/>
    <row r="6798" x14ac:dyDescent="0.2"/>
    <row r="6799" x14ac:dyDescent="0.2"/>
    <row r="6800" x14ac:dyDescent="0.2"/>
    <row r="6801" x14ac:dyDescent="0.2"/>
    <row r="6802" x14ac:dyDescent="0.2"/>
    <row r="6803" x14ac:dyDescent="0.2"/>
    <row r="6804" x14ac:dyDescent="0.2"/>
    <row r="6805" x14ac:dyDescent="0.2"/>
    <row r="6806" x14ac:dyDescent="0.2"/>
    <row r="6807" x14ac:dyDescent="0.2"/>
    <row r="6808" x14ac:dyDescent="0.2"/>
    <row r="6809" x14ac:dyDescent="0.2"/>
    <row r="6810" x14ac:dyDescent="0.2"/>
    <row r="6811" x14ac:dyDescent="0.2"/>
    <row r="6812" x14ac:dyDescent="0.2"/>
    <row r="6813" x14ac:dyDescent="0.2"/>
    <row r="6814" x14ac:dyDescent="0.2"/>
    <row r="6815" x14ac:dyDescent="0.2"/>
    <row r="6816" x14ac:dyDescent="0.2"/>
    <row r="6817" x14ac:dyDescent="0.2"/>
    <row r="6818" x14ac:dyDescent="0.2"/>
    <row r="6819" x14ac:dyDescent="0.2"/>
    <row r="6820" x14ac:dyDescent="0.2"/>
    <row r="6821" x14ac:dyDescent="0.2"/>
    <row r="6822" x14ac:dyDescent="0.2"/>
    <row r="6823" x14ac:dyDescent="0.2"/>
    <row r="6824" x14ac:dyDescent="0.2"/>
    <row r="6825" x14ac:dyDescent="0.2"/>
    <row r="6826" x14ac:dyDescent="0.2"/>
    <row r="6827" x14ac:dyDescent="0.2"/>
    <row r="6828" x14ac:dyDescent="0.2"/>
    <row r="6829" x14ac:dyDescent="0.2"/>
    <row r="6830" x14ac:dyDescent="0.2"/>
    <row r="6831" x14ac:dyDescent="0.2"/>
    <row r="6832" x14ac:dyDescent="0.2"/>
    <row r="6833" x14ac:dyDescent="0.2"/>
    <row r="6834" x14ac:dyDescent="0.2"/>
    <row r="6835" x14ac:dyDescent="0.2"/>
    <row r="6836" x14ac:dyDescent="0.2"/>
    <row r="6837" x14ac:dyDescent="0.2"/>
    <row r="6838" x14ac:dyDescent="0.2"/>
    <row r="6839" x14ac:dyDescent="0.2"/>
    <row r="6840" x14ac:dyDescent="0.2"/>
    <row r="6841" x14ac:dyDescent="0.2"/>
    <row r="6842" x14ac:dyDescent="0.2"/>
    <row r="6843" x14ac:dyDescent="0.2"/>
    <row r="6844" x14ac:dyDescent="0.2"/>
    <row r="6845" x14ac:dyDescent="0.2"/>
    <row r="6846" x14ac:dyDescent="0.2"/>
    <row r="6847" x14ac:dyDescent="0.2"/>
    <row r="6848" x14ac:dyDescent="0.2"/>
    <row r="6849" x14ac:dyDescent="0.2"/>
    <row r="6850" x14ac:dyDescent="0.2"/>
    <row r="6851" x14ac:dyDescent="0.2"/>
    <row r="6852" x14ac:dyDescent="0.2"/>
    <row r="6853" x14ac:dyDescent="0.2"/>
    <row r="6854" x14ac:dyDescent="0.2"/>
    <row r="6855" x14ac:dyDescent="0.2"/>
    <row r="6856" x14ac:dyDescent="0.2"/>
    <row r="6857" x14ac:dyDescent="0.2"/>
    <row r="6858" x14ac:dyDescent="0.2"/>
    <row r="6859" x14ac:dyDescent="0.2"/>
    <row r="6860" x14ac:dyDescent="0.2"/>
    <row r="6861" x14ac:dyDescent="0.2"/>
    <row r="6862" x14ac:dyDescent="0.2"/>
    <row r="6863" x14ac:dyDescent="0.2"/>
    <row r="6864" x14ac:dyDescent="0.2"/>
    <row r="6865" x14ac:dyDescent="0.2"/>
    <row r="6866" x14ac:dyDescent="0.2"/>
    <row r="6867" x14ac:dyDescent="0.2"/>
    <row r="6868" x14ac:dyDescent="0.2"/>
    <row r="6869" x14ac:dyDescent="0.2"/>
    <row r="6870" x14ac:dyDescent="0.2"/>
    <row r="6871" x14ac:dyDescent="0.2"/>
    <row r="6872" x14ac:dyDescent="0.2"/>
    <row r="6873" x14ac:dyDescent="0.2"/>
    <row r="6874" x14ac:dyDescent="0.2"/>
    <row r="6875" x14ac:dyDescent="0.2"/>
    <row r="6876" x14ac:dyDescent="0.2"/>
    <row r="6877" x14ac:dyDescent="0.2"/>
    <row r="6878" x14ac:dyDescent="0.2"/>
    <row r="6879" x14ac:dyDescent="0.2"/>
    <row r="6880" x14ac:dyDescent="0.2"/>
    <row r="6881" x14ac:dyDescent="0.2"/>
    <row r="6882" x14ac:dyDescent="0.2"/>
    <row r="6883" x14ac:dyDescent="0.2"/>
    <row r="6884" x14ac:dyDescent="0.2"/>
    <row r="6885" x14ac:dyDescent="0.2"/>
    <row r="6886" x14ac:dyDescent="0.2"/>
    <row r="6887" x14ac:dyDescent="0.2"/>
    <row r="6888" x14ac:dyDescent="0.2"/>
    <row r="6889" x14ac:dyDescent="0.2"/>
    <row r="6890" x14ac:dyDescent="0.2"/>
    <row r="6891" x14ac:dyDescent="0.2"/>
    <row r="6892" x14ac:dyDescent="0.2"/>
    <row r="6893" x14ac:dyDescent="0.2"/>
    <row r="6894" x14ac:dyDescent="0.2"/>
    <row r="6895" x14ac:dyDescent="0.2"/>
    <row r="6896" x14ac:dyDescent="0.2"/>
    <row r="6897" x14ac:dyDescent="0.2"/>
    <row r="6898" x14ac:dyDescent="0.2"/>
    <row r="6899" x14ac:dyDescent="0.2"/>
    <row r="6900" x14ac:dyDescent="0.2"/>
    <row r="6901" x14ac:dyDescent="0.2"/>
    <row r="6902" x14ac:dyDescent="0.2"/>
    <row r="6903" x14ac:dyDescent="0.2"/>
    <row r="6904" x14ac:dyDescent="0.2"/>
    <row r="6905" x14ac:dyDescent="0.2"/>
    <row r="6906" x14ac:dyDescent="0.2"/>
    <row r="6907" x14ac:dyDescent="0.2"/>
    <row r="6908" x14ac:dyDescent="0.2"/>
    <row r="6909" x14ac:dyDescent="0.2"/>
    <row r="6910" x14ac:dyDescent="0.2"/>
    <row r="6911" x14ac:dyDescent="0.2"/>
    <row r="6912" x14ac:dyDescent="0.2"/>
    <row r="6913" x14ac:dyDescent="0.2"/>
    <row r="6914" x14ac:dyDescent="0.2"/>
    <row r="6915" x14ac:dyDescent="0.2"/>
    <row r="6916" x14ac:dyDescent="0.2"/>
    <row r="6917" x14ac:dyDescent="0.2"/>
    <row r="6918" x14ac:dyDescent="0.2"/>
    <row r="6919" x14ac:dyDescent="0.2"/>
    <row r="6920" x14ac:dyDescent="0.2"/>
    <row r="6921" x14ac:dyDescent="0.2"/>
    <row r="6922" x14ac:dyDescent="0.2"/>
    <row r="6923" x14ac:dyDescent="0.2"/>
    <row r="6924" x14ac:dyDescent="0.2"/>
    <row r="6925" x14ac:dyDescent="0.2"/>
    <row r="6926" x14ac:dyDescent="0.2"/>
    <row r="6927" x14ac:dyDescent="0.2"/>
    <row r="6928" x14ac:dyDescent="0.2"/>
    <row r="6929" x14ac:dyDescent="0.2"/>
    <row r="6930" x14ac:dyDescent="0.2"/>
    <row r="6931" x14ac:dyDescent="0.2"/>
    <row r="6932" x14ac:dyDescent="0.2"/>
    <row r="6933" x14ac:dyDescent="0.2"/>
    <row r="6934" x14ac:dyDescent="0.2"/>
    <row r="6935" x14ac:dyDescent="0.2"/>
    <row r="6936" x14ac:dyDescent="0.2"/>
    <row r="6937" x14ac:dyDescent="0.2"/>
    <row r="6938" x14ac:dyDescent="0.2"/>
    <row r="6939" x14ac:dyDescent="0.2"/>
    <row r="6940" x14ac:dyDescent="0.2"/>
    <row r="6941" x14ac:dyDescent="0.2"/>
    <row r="6942" x14ac:dyDescent="0.2"/>
    <row r="6943" x14ac:dyDescent="0.2"/>
    <row r="6944" x14ac:dyDescent="0.2"/>
    <row r="6945" x14ac:dyDescent="0.2"/>
    <row r="6946" x14ac:dyDescent="0.2"/>
    <row r="6947" x14ac:dyDescent="0.2"/>
    <row r="6948" x14ac:dyDescent="0.2"/>
    <row r="6949" x14ac:dyDescent="0.2"/>
    <row r="6950" x14ac:dyDescent="0.2"/>
    <row r="6951" x14ac:dyDescent="0.2"/>
    <row r="6952" x14ac:dyDescent="0.2"/>
    <row r="6953" x14ac:dyDescent="0.2"/>
    <row r="6954" x14ac:dyDescent="0.2"/>
    <row r="6955" x14ac:dyDescent="0.2"/>
    <row r="6956" x14ac:dyDescent="0.2"/>
    <row r="6957" x14ac:dyDescent="0.2"/>
    <row r="6958" x14ac:dyDescent="0.2"/>
    <row r="6959" x14ac:dyDescent="0.2"/>
    <row r="6960" x14ac:dyDescent="0.2"/>
    <row r="6961" x14ac:dyDescent="0.2"/>
    <row r="6962" x14ac:dyDescent="0.2"/>
    <row r="6963" x14ac:dyDescent="0.2"/>
    <row r="6964" x14ac:dyDescent="0.2"/>
    <row r="6965" x14ac:dyDescent="0.2"/>
    <row r="6966" x14ac:dyDescent="0.2"/>
    <row r="6967" x14ac:dyDescent="0.2"/>
    <row r="6968" x14ac:dyDescent="0.2"/>
    <row r="6969" x14ac:dyDescent="0.2"/>
    <row r="6970" x14ac:dyDescent="0.2"/>
    <row r="6971" x14ac:dyDescent="0.2"/>
    <row r="6972" x14ac:dyDescent="0.2"/>
    <row r="6973" x14ac:dyDescent="0.2"/>
    <row r="6974" x14ac:dyDescent="0.2"/>
    <row r="6975" x14ac:dyDescent="0.2"/>
    <row r="6976" x14ac:dyDescent="0.2"/>
    <row r="6977" x14ac:dyDescent="0.2"/>
    <row r="6978" x14ac:dyDescent="0.2"/>
    <row r="6979" x14ac:dyDescent="0.2"/>
    <row r="6980" x14ac:dyDescent="0.2"/>
    <row r="6981" x14ac:dyDescent="0.2"/>
    <row r="6982" x14ac:dyDescent="0.2"/>
    <row r="6983" x14ac:dyDescent="0.2"/>
    <row r="6984" x14ac:dyDescent="0.2"/>
    <row r="6985" x14ac:dyDescent="0.2"/>
    <row r="6986" x14ac:dyDescent="0.2"/>
    <row r="6987" x14ac:dyDescent="0.2"/>
    <row r="6988" x14ac:dyDescent="0.2"/>
    <row r="6989" x14ac:dyDescent="0.2"/>
    <row r="6990" x14ac:dyDescent="0.2"/>
    <row r="6991" x14ac:dyDescent="0.2"/>
    <row r="6992" x14ac:dyDescent="0.2"/>
    <row r="6993" x14ac:dyDescent="0.2"/>
    <row r="6994" x14ac:dyDescent="0.2"/>
    <row r="6995" x14ac:dyDescent="0.2"/>
    <row r="6996" x14ac:dyDescent="0.2"/>
    <row r="6997" x14ac:dyDescent="0.2"/>
    <row r="6998" x14ac:dyDescent="0.2"/>
    <row r="6999" x14ac:dyDescent="0.2"/>
    <row r="7000" x14ac:dyDescent="0.2"/>
    <row r="7001" x14ac:dyDescent="0.2"/>
    <row r="7002" x14ac:dyDescent="0.2"/>
    <row r="7003" x14ac:dyDescent="0.2"/>
    <row r="7004" x14ac:dyDescent="0.2"/>
    <row r="7005" x14ac:dyDescent="0.2"/>
    <row r="7006" x14ac:dyDescent="0.2"/>
    <row r="7007" x14ac:dyDescent="0.2"/>
    <row r="7008" x14ac:dyDescent="0.2"/>
    <row r="7009" x14ac:dyDescent="0.2"/>
    <row r="7010" x14ac:dyDescent="0.2"/>
    <row r="7011" x14ac:dyDescent="0.2"/>
    <row r="7012" x14ac:dyDescent="0.2"/>
    <row r="7013" x14ac:dyDescent="0.2"/>
    <row r="7014" x14ac:dyDescent="0.2"/>
    <row r="7015" x14ac:dyDescent="0.2"/>
    <row r="7016" x14ac:dyDescent="0.2"/>
    <row r="7017" x14ac:dyDescent="0.2"/>
    <row r="7018" x14ac:dyDescent="0.2"/>
    <row r="7019" x14ac:dyDescent="0.2"/>
    <row r="7020" x14ac:dyDescent="0.2"/>
    <row r="7021" x14ac:dyDescent="0.2"/>
    <row r="7022" x14ac:dyDescent="0.2"/>
    <row r="7023" x14ac:dyDescent="0.2"/>
    <row r="7024" x14ac:dyDescent="0.2"/>
    <row r="7025" x14ac:dyDescent="0.2"/>
    <row r="7026" x14ac:dyDescent="0.2"/>
    <row r="7027" x14ac:dyDescent="0.2"/>
    <row r="7028" x14ac:dyDescent="0.2"/>
    <row r="7029" x14ac:dyDescent="0.2"/>
    <row r="7030" x14ac:dyDescent="0.2"/>
    <row r="7031" x14ac:dyDescent="0.2"/>
    <row r="7032" x14ac:dyDescent="0.2"/>
    <row r="7033" x14ac:dyDescent="0.2"/>
    <row r="7034" x14ac:dyDescent="0.2"/>
    <row r="7035" x14ac:dyDescent="0.2"/>
    <row r="7036" x14ac:dyDescent="0.2"/>
    <row r="7037" x14ac:dyDescent="0.2"/>
    <row r="7038" x14ac:dyDescent="0.2"/>
    <row r="7039" x14ac:dyDescent="0.2"/>
    <row r="7040" x14ac:dyDescent="0.2"/>
    <row r="7041" x14ac:dyDescent="0.2"/>
    <row r="7042" x14ac:dyDescent="0.2"/>
    <row r="7043" x14ac:dyDescent="0.2"/>
    <row r="7044" x14ac:dyDescent="0.2"/>
    <row r="7045" x14ac:dyDescent="0.2"/>
    <row r="7046" x14ac:dyDescent="0.2"/>
    <row r="7047" x14ac:dyDescent="0.2"/>
    <row r="7048" x14ac:dyDescent="0.2"/>
    <row r="7049" x14ac:dyDescent="0.2"/>
    <row r="7050" x14ac:dyDescent="0.2"/>
    <row r="7051" x14ac:dyDescent="0.2"/>
    <row r="7052" x14ac:dyDescent="0.2"/>
    <row r="7053" x14ac:dyDescent="0.2"/>
    <row r="7054" x14ac:dyDescent="0.2"/>
    <row r="7055" x14ac:dyDescent="0.2"/>
    <row r="7056" x14ac:dyDescent="0.2"/>
    <row r="7057" x14ac:dyDescent="0.2"/>
    <row r="7058" x14ac:dyDescent="0.2"/>
    <row r="7059" x14ac:dyDescent="0.2"/>
    <row r="7060" x14ac:dyDescent="0.2"/>
    <row r="7061" x14ac:dyDescent="0.2"/>
    <row r="7062" x14ac:dyDescent="0.2"/>
    <row r="7063" x14ac:dyDescent="0.2"/>
    <row r="7064" x14ac:dyDescent="0.2"/>
    <row r="7065" x14ac:dyDescent="0.2"/>
    <row r="7066" x14ac:dyDescent="0.2"/>
    <row r="7067" x14ac:dyDescent="0.2"/>
    <row r="7068" x14ac:dyDescent="0.2"/>
    <row r="7069" x14ac:dyDescent="0.2"/>
    <row r="7070" x14ac:dyDescent="0.2"/>
    <row r="7071" x14ac:dyDescent="0.2"/>
    <row r="7072" x14ac:dyDescent="0.2"/>
    <row r="7073" x14ac:dyDescent="0.2"/>
    <row r="7074" x14ac:dyDescent="0.2"/>
    <row r="7075" x14ac:dyDescent="0.2"/>
    <row r="7076" x14ac:dyDescent="0.2"/>
    <row r="7077" x14ac:dyDescent="0.2"/>
    <row r="7078" x14ac:dyDescent="0.2"/>
    <row r="7079" x14ac:dyDescent="0.2"/>
    <row r="7080" x14ac:dyDescent="0.2"/>
    <row r="7081" x14ac:dyDescent="0.2"/>
    <row r="7082" x14ac:dyDescent="0.2"/>
    <row r="7083" x14ac:dyDescent="0.2"/>
    <row r="7084" x14ac:dyDescent="0.2"/>
    <row r="7085" x14ac:dyDescent="0.2"/>
    <row r="7086" x14ac:dyDescent="0.2"/>
    <row r="7087" x14ac:dyDescent="0.2"/>
    <row r="7088" x14ac:dyDescent="0.2"/>
    <row r="7089" x14ac:dyDescent="0.2"/>
    <row r="7090" x14ac:dyDescent="0.2"/>
    <row r="7091" x14ac:dyDescent="0.2"/>
    <row r="7092" x14ac:dyDescent="0.2"/>
    <row r="7093" x14ac:dyDescent="0.2"/>
    <row r="7094" x14ac:dyDescent="0.2"/>
    <row r="7095" x14ac:dyDescent="0.2"/>
    <row r="7096" x14ac:dyDescent="0.2"/>
    <row r="7097" x14ac:dyDescent="0.2"/>
    <row r="7098" x14ac:dyDescent="0.2"/>
    <row r="7099" x14ac:dyDescent="0.2"/>
    <row r="7100" x14ac:dyDescent="0.2"/>
    <row r="7101" x14ac:dyDescent="0.2"/>
    <row r="7102" x14ac:dyDescent="0.2"/>
    <row r="7103" x14ac:dyDescent="0.2"/>
    <row r="7104" x14ac:dyDescent="0.2"/>
    <row r="7105" x14ac:dyDescent="0.2"/>
    <row r="7106" x14ac:dyDescent="0.2"/>
    <row r="7107" x14ac:dyDescent="0.2"/>
    <row r="7108" x14ac:dyDescent="0.2"/>
    <row r="7109" x14ac:dyDescent="0.2"/>
    <row r="7110" x14ac:dyDescent="0.2"/>
    <row r="7111" x14ac:dyDescent="0.2"/>
    <row r="7112" x14ac:dyDescent="0.2"/>
    <row r="7113" x14ac:dyDescent="0.2"/>
    <row r="7114" x14ac:dyDescent="0.2"/>
    <row r="7115" x14ac:dyDescent="0.2"/>
    <row r="7116" x14ac:dyDescent="0.2"/>
    <row r="7117" x14ac:dyDescent="0.2"/>
    <row r="7118" x14ac:dyDescent="0.2"/>
    <row r="7119" x14ac:dyDescent="0.2"/>
    <row r="7120" x14ac:dyDescent="0.2"/>
    <row r="7121" x14ac:dyDescent="0.2"/>
    <row r="7122" x14ac:dyDescent="0.2"/>
    <row r="7123" x14ac:dyDescent="0.2"/>
    <row r="7124" x14ac:dyDescent="0.2"/>
    <row r="7125" x14ac:dyDescent="0.2"/>
    <row r="7126" x14ac:dyDescent="0.2"/>
    <row r="7127" x14ac:dyDescent="0.2"/>
    <row r="7128" x14ac:dyDescent="0.2"/>
    <row r="7129" x14ac:dyDescent="0.2"/>
    <row r="7130" x14ac:dyDescent="0.2"/>
    <row r="7131" x14ac:dyDescent="0.2"/>
    <row r="7132" x14ac:dyDescent="0.2"/>
    <row r="7133" x14ac:dyDescent="0.2"/>
    <row r="7134" x14ac:dyDescent="0.2"/>
    <row r="7135" x14ac:dyDescent="0.2"/>
    <row r="7136" x14ac:dyDescent="0.2"/>
    <row r="7137" x14ac:dyDescent="0.2"/>
    <row r="7138" x14ac:dyDescent="0.2"/>
    <row r="7139" x14ac:dyDescent="0.2"/>
    <row r="7140" x14ac:dyDescent="0.2"/>
    <row r="7141" x14ac:dyDescent="0.2"/>
    <row r="7142" x14ac:dyDescent="0.2"/>
    <row r="7143" x14ac:dyDescent="0.2"/>
    <row r="7144" x14ac:dyDescent="0.2"/>
    <row r="7145" x14ac:dyDescent="0.2"/>
    <row r="7146" x14ac:dyDescent="0.2"/>
    <row r="7147" x14ac:dyDescent="0.2"/>
    <row r="7148" x14ac:dyDescent="0.2"/>
    <row r="7149" x14ac:dyDescent="0.2"/>
    <row r="7150" x14ac:dyDescent="0.2"/>
    <row r="7151" x14ac:dyDescent="0.2"/>
    <row r="7152" x14ac:dyDescent="0.2"/>
    <row r="7153" x14ac:dyDescent="0.2"/>
    <row r="7154" x14ac:dyDescent="0.2"/>
    <row r="7155" x14ac:dyDescent="0.2"/>
    <row r="7156" x14ac:dyDescent="0.2"/>
    <row r="7157" x14ac:dyDescent="0.2"/>
    <row r="7158" x14ac:dyDescent="0.2"/>
    <row r="7159" x14ac:dyDescent="0.2"/>
    <row r="7160" x14ac:dyDescent="0.2"/>
    <row r="7161" x14ac:dyDescent="0.2"/>
    <row r="7162" x14ac:dyDescent="0.2"/>
    <row r="7163" x14ac:dyDescent="0.2"/>
    <row r="7164" x14ac:dyDescent="0.2"/>
    <row r="7165" x14ac:dyDescent="0.2"/>
    <row r="7166" x14ac:dyDescent="0.2"/>
    <row r="7167" x14ac:dyDescent="0.2"/>
    <row r="7168" x14ac:dyDescent="0.2"/>
    <row r="7169" x14ac:dyDescent="0.2"/>
    <row r="7170" x14ac:dyDescent="0.2"/>
    <row r="7171" x14ac:dyDescent="0.2"/>
    <row r="7172" x14ac:dyDescent="0.2"/>
    <row r="7173" x14ac:dyDescent="0.2"/>
    <row r="7174" x14ac:dyDescent="0.2"/>
    <row r="7175" x14ac:dyDescent="0.2"/>
    <row r="7176" x14ac:dyDescent="0.2"/>
    <row r="7177" x14ac:dyDescent="0.2"/>
    <row r="7178" x14ac:dyDescent="0.2"/>
    <row r="7179" x14ac:dyDescent="0.2"/>
    <row r="7180" x14ac:dyDescent="0.2"/>
    <row r="7181" x14ac:dyDescent="0.2"/>
    <row r="7182" x14ac:dyDescent="0.2"/>
    <row r="7183" x14ac:dyDescent="0.2"/>
    <row r="7184" x14ac:dyDescent="0.2"/>
    <row r="7185" x14ac:dyDescent="0.2"/>
    <row r="7186" x14ac:dyDescent="0.2"/>
    <row r="7187" x14ac:dyDescent="0.2"/>
    <row r="7188" x14ac:dyDescent="0.2"/>
    <row r="7189" x14ac:dyDescent="0.2"/>
    <row r="7190" x14ac:dyDescent="0.2"/>
    <row r="7191" x14ac:dyDescent="0.2"/>
    <row r="7192" x14ac:dyDescent="0.2"/>
    <row r="7193" x14ac:dyDescent="0.2"/>
    <row r="7194" x14ac:dyDescent="0.2"/>
    <row r="7195" x14ac:dyDescent="0.2"/>
    <row r="7196" x14ac:dyDescent="0.2"/>
    <row r="7197" x14ac:dyDescent="0.2"/>
    <row r="7198" x14ac:dyDescent="0.2"/>
    <row r="7199" x14ac:dyDescent="0.2"/>
    <row r="7200" x14ac:dyDescent="0.2"/>
    <row r="7201" x14ac:dyDescent="0.2"/>
    <row r="7202" x14ac:dyDescent="0.2"/>
    <row r="7203" x14ac:dyDescent="0.2"/>
    <row r="7204" x14ac:dyDescent="0.2"/>
    <row r="7205" x14ac:dyDescent="0.2"/>
    <row r="7206" x14ac:dyDescent="0.2"/>
    <row r="7207" x14ac:dyDescent="0.2"/>
    <row r="7208" x14ac:dyDescent="0.2"/>
    <row r="7209" x14ac:dyDescent="0.2"/>
    <row r="7210" x14ac:dyDescent="0.2"/>
    <row r="7211" x14ac:dyDescent="0.2"/>
    <row r="7212" x14ac:dyDescent="0.2"/>
    <row r="7213" x14ac:dyDescent="0.2"/>
    <row r="7214" x14ac:dyDescent="0.2"/>
    <row r="7215" x14ac:dyDescent="0.2"/>
    <row r="7216" x14ac:dyDescent="0.2"/>
    <row r="7217" x14ac:dyDescent="0.2"/>
    <row r="7218" x14ac:dyDescent="0.2"/>
    <row r="7219" x14ac:dyDescent="0.2"/>
    <row r="7220" x14ac:dyDescent="0.2"/>
    <row r="7221" x14ac:dyDescent="0.2"/>
    <row r="7222" x14ac:dyDescent="0.2"/>
    <row r="7223" x14ac:dyDescent="0.2"/>
    <row r="7224" x14ac:dyDescent="0.2"/>
    <row r="7225" x14ac:dyDescent="0.2"/>
    <row r="7226" x14ac:dyDescent="0.2"/>
    <row r="7227" x14ac:dyDescent="0.2"/>
    <row r="7228" x14ac:dyDescent="0.2"/>
    <row r="7229" x14ac:dyDescent="0.2"/>
    <row r="7230" x14ac:dyDescent="0.2"/>
    <row r="7231" x14ac:dyDescent="0.2"/>
    <row r="7232" x14ac:dyDescent="0.2"/>
    <row r="7233" x14ac:dyDescent="0.2"/>
    <row r="7234" x14ac:dyDescent="0.2"/>
    <row r="7235" x14ac:dyDescent="0.2"/>
    <row r="7236" x14ac:dyDescent="0.2"/>
    <row r="7237" x14ac:dyDescent="0.2"/>
    <row r="7238" x14ac:dyDescent="0.2"/>
    <row r="7239" x14ac:dyDescent="0.2"/>
    <row r="7240" x14ac:dyDescent="0.2"/>
    <row r="7241" x14ac:dyDescent="0.2"/>
    <row r="7242" x14ac:dyDescent="0.2"/>
    <row r="7243" x14ac:dyDescent="0.2"/>
    <row r="7244" x14ac:dyDescent="0.2"/>
    <row r="7245" x14ac:dyDescent="0.2"/>
    <row r="7246" x14ac:dyDescent="0.2"/>
    <row r="7247" x14ac:dyDescent="0.2"/>
    <row r="7248" x14ac:dyDescent="0.2"/>
    <row r="7249" x14ac:dyDescent="0.2"/>
    <row r="7250" x14ac:dyDescent="0.2"/>
    <row r="7251" x14ac:dyDescent="0.2"/>
    <row r="7252" x14ac:dyDescent="0.2"/>
    <row r="7253" x14ac:dyDescent="0.2"/>
    <row r="7254" x14ac:dyDescent="0.2"/>
    <row r="7255" x14ac:dyDescent="0.2"/>
    <row r="7256" x14ac:dyDescent="0.2"/>
    <row r="7257" x14ac:dyDescent="0.2"/>
    <row r="7258" x14ac:dyDescent="0.2"/>
    <row r="7259" x14ac:dyDescent="0.2"/>
    <row r="7260" x14ac:dyDescent="0.2"/>
    <row r="7261" x14ac:dyDescent="0.2"/>
    <row r="7262" x14ac:dyDescent="0.2"/>
    <row r="7263" x14ac:dyDescent="0.2"/>
    <row r="7264" x14ac:dyDescent="0.2"/>
    <row r="7265" x14ac:dyDescent="0.2"/>
    <row r="7266" x14ac:dyDescent="0.2"/>
    <row r="7267" x14ac:dyDescent="0.2"/>
    <row r="7268" x14ac:dyDescent="0.2"/>
    <row r="7269" x14ac:dyDescent="0.2"/>
    <row r="7270" x14ac:dyDescent="0.2"/>
    <row r="7271" x14ac:dyDescent="0.2"/>
    <row r="7272" x14ac:dyDescent="0.2"/>
    <row r="7273" x14ac:dyDescent="0.2"/>
    <row r="7274" x14ac:dyDescent="0.2"/>
    <row r="7275" x14ac:dyDescent="0.2"/>
    <row r="7276" x14ac:dyDescent="0.2"/>
    <row r="7277" x14ac:dyDescent="0.2"/>
    <row r="7278" x14ac:dyDescent="0.2"/>
    <row r="7279" x14ac:dyDescent="0.2"/>
    <row r="7280" x14ac:dyDescent="0.2"/>
    <row r="7281" x14ac:dyDescent="0.2"/>
    <row r="7282" x14ac:dyDescent="0.2"/>
    <row r="7283" x14ac:dyDescent="0.2"/>
    <row r="7284" x14ac:dyDescent="0.2"/>
    <row r="7285" x14ac:dyDescent="0.2"/>
    <row r="7286" x14ac:dyDescent="0.2"/>
    <row r="7287" x14ac:dyDescent="0.2"/>
    <row r="7288" x14ac:dyDescent="0.2"/>
    <row r="7289" x14ac:dyDescent="0.2"/>
    <row r="7290" x14ac:dyDescent="0.2"/>
    <row r="7291" x14ac:dyDescent="0.2"/>
    <row r="7292" x14ac:dyDescent="0.2"/>
    <row r="7293" x14ac:dyDescent="0.2"/>
    <row r="7294" x14ac:dyDescent="0.2"/>
    <row r="7295" x14ac:dyDescent="0.2"/>
    <row r="7296" x14ac:dyDescent="0.2"/>
    <row r="7297" x14ac:dyDescent="0.2"/>
    <row r="7298" x14ac:dyDescent="0.2"/>
    <row r="7299" x14ac:dyDescent="0.2"/>
    <row r="7300" x14ac:dyDescent="0.2"/>
    <row r="7301" x14ac:dyDescent="0.2"/>
    <row r="7302" x14ac:dyDescent="0.2"/>
    <row r="7303" x14ac:dyDescent="0.2"/>
    <row r="7304" x14ac:dyDescent="0.2"/>
    <row r="7305" x14ac:dyDescent="0.2"/>
    <row r="7306" x14ac:dyDescent="0.2"/>
    <row r="7307" x14ac:dyDescent="0.2"/>
    <row r="7308" x14ac:dyDescent="0.2"/>
    <row r="7309" x14ac:dyDescent="0.2"/>
    <row r="7310" x14ac:dyDescent="0.2"/>
    <row r="7311" x14ac:dyDescent="0.2"/>
    <row r="7312" x14ac:dyDescent="0.2"/>
    <row r="7313" x14ac:dyDescent="0.2"/>
    <row r="7314" x14ac:dyDescent="0.2"/>
    <row r="7315" x14ac:dyDescent="0.2"/>
    <row r="7316" x14ac:dyDescent="0.2"/>
    <row r="7317" x14ac:dyDescent="0.2"/>
    <row r="7318" x14ac:dyDescent="0.2"/>
    <row r="7319" x14ac:dyDescent="0.2"/>
    <row r="7320" x14ac:dyDescent="0.2"/>
    <row r="7321" x14ac:dyDescent="0.2"/>
    <row r="7322" x14ac:dyDescent="0.2"/>
    <row r="7323" x14ac:dyDescent="0.2"/>
    <row r="7324" x14ac:dyDescent="0.2"/>
    <row r="7325" x14ac:dyDescent="0.2"/>
    <row r="7326" x14ac:dyDescent="0.2"/>
    <row r="7327" x14ac:dyDescent="0.2"/>
    <row r="7328" x14ac:dyDescent="0.2"/>
    <row r="7329" x14ac:dyDescent="0.2"/>
    <row r="7330" x14ac:dyDescent="0.2"/>
    <row r="7331" x14ac:dyDescent="0.2"/>
    <row r="7332" x14ac:dyDescent="0.2"/>
    <row r="7333" x14ac:dyDescent="0.2"/>
    <row r="7334" x14ac:dyDescent="0.2"/>
    <row r="7335" x14ac:dyDescent="0.2"/>
    <row r="7336" x14ac:dyDescent="0.2"/>
    <row r="7337" x14ac:dyDescent="0.2"/>
    <row r="7338" x14ac:dyDescent="0.2"/>
    <row r="7339" x14ac:dyDescent="0.2"/>
    <row r="7340" x14ac:dyDescent="0.2"/>
    <row r="7341" x14ac:dyDescent="0.2"/>
    <row r="7342" x14ac:dyDescent="0.2"/>
    <row r="7343" x14ac:dyDescent="0.2"/>
    <row r="7344" x14ac:dyDescent="0.2"/>
    <row r="7345" x14ac:dyDescent="0.2"/>
    <row r="7346" x14ac:dyDescent="0.2"/>
    <row r="7347" x14ac:dyDescent="0.2"/>
    <row r="7348" x14ac:dyDescent="0.2"/>
    <row r="7349" x14ac:dyDescent="0.2"/>
    <row r="7350" x14ac:dyDescent="0.2"/>
    <row r="7351" x14ac:dyDescent="0.2"/>
    <row r="7352" x14ac:dyDescent="0.2"/>
    <row r="7353" x14ac:dyDescent="0.2"/>
    <row r="7354" x14ac:dyDescent="0.2"/>
    <row r="7355" x14ac:dyDescent="0.2"/>
    <row r="7356" x14ac:dyDescent="0.2"/>
    <row r="7357" x14ac:dyDescent="0.2"/>
    <row r="7358" x14ac:dyDescent="0.2"/>
    <row r="7359" x14ac:dyDescent="0.2"/>
    <row r="7360" x14ac:dyDescent="0.2"/>
    <row r="7361" x14ac:dyDescent="0.2"/>
    <row r="7362" x14ac:dyDescent="0.2"/>
    <row r="7363" x14ac:dyDescent="0.2"/>
    <row r="7364" x14ac:dyDescent="0.2"/>
    <row r="7365" x14ac:dyDescent="0.2"/>
    <row r="7366" x14ac:dyDescent="0.2"/>
    <row r="7367" x14ac:dyDescent="0.2"/>
    <row r="7368" x14ac:dyDescent="0.2"/>
    <row r="7369" x14ac:dyDescent="0.2"/>
    <row r="7370" x14ac:dyDescent="0.2"/>
    <row r="7371" x14ac:dyDescent="0.2"/>
    <row r="7372" x14ac:dyDescent="0.2"/>
    <row r="7373" x14ac:dyDescent="0.2"/>
    <row r="7374" x14ac:dyDescent="0.2"/>
    <row r="7375" x14ac:dyDescent="0.2"/>
    <row r="7376" x14ac:dyDescent="0.2"/>
    <row r="7377" x14ac:dyDescent="0.2"/>
    <row r="7378" x14ac:dyDescent="0.2"/>
    <row r="7379" x14ac:dyDescent="0.2"/>
    <row r="7380" x14ac:dyDescent="0.2"/>
    <row r="7381" x14ac:dyDescent="0.2"/>
    <row r="7382" x14ac:dyDescent="0.2"/>
    <row r="7383" x14ac:dyDescent="0.2"/>
    <row r="7384" x14ac:dyDescent="0.2"/>
    <row r="7385" x14ac:dyDescent="0.2"/>
    <row r="7386" x14ac:dyDescent="0.2"/>
    <row r="7387" x14ac:dyDescent="0.2"/>
    <row r="7388" x14ac:dyDescent="0.2"/>
    <row r="7389" x14ac:dyDescent="0.2"/>
    <row r="7390" x14ac:dyDescent="0.2"/>
    <row r="7391" x14ac:dyDescent="0.2"/>
    <row r="7392" x14ac:dyDescent="0.2"/>
    <row r="7393" x14ac:dyDescent="0.2"/>
    <row r="7394" x14ac:dyDescent="0.2"/>
    <row r="7395" x14ac:dyDescent="0.2"/>
    <row r="7396" x14ac:dyDescent="0.2"/>
    <row r="7397" x14ac:dyDescent="0.2"/>
    <row r="7398" x14ac:dyDescent="0.2"/>
    <row r="7399" x14ac:dyDescent="0.2"/>
    <row r="7400" x14ac:dyDescent="0.2"/>
    <row r="7401" x14ac:dyDescent="0.2"/>
    <row r="7402" x14ac:dyDescent="0.2"/>
    <row r="7403" x14ac:dyDescent="0.2"/>
    <row r="7404" x14ac:dyDescent="0.2"/>
    <row r="7405" x14ac:dyDescent="0.2"/>
    <row r="7406" x14ac:dyDescent="0.2"/>
    <row r="7407" x14ac:dyDescent="0.2"/>
    <row r="7408" x14ac:dyDescent="0.2"/>
    <row r="7409" x14ac:dyDescent="0.2"/>
    <row r="7410" x14ac:dyDescent="0.2"/>
    <row r="7411" x14ac:dyDescent="0.2"/>
    <row r="7412" x14ac:dyDescent="0.2"/>
    <row r="7413" x14ac:dyDescent="0.2"/>
    <row r="7414" x14ac:dyDescent="0.2"/>
    <row r="7415" x14ac:dyDescent="0.2"/>
    <row r="7416" x14ac:dyDescent="0.2"/>
    <row r="7417" x14ac:dyDescent="0.2"/>
    <row r="7418" x14ac:dyDescent="0.2"/>
    <row r="7419" x14ac:dyDescent="0.2"/>
    <row r="7420" x14ac:dyDescent="0.2"/>
    <row r="7421" x14ac:dyDescent="0.2"/>
    <row r="7422" x14ac:dyDescent="0.2"/>
    <row r="7423" x14ac:dyDescent="0.2"/>
    <row r="7424" x14ac:dyDescent="0.2"/>
    <row r="7425" x14ac:dyDescent="0.2"/>
    <row r="7426" x14ac:dyDescent="0.2"/>
    <row r="7427" x14ac:dyDescent="0.2"/>
    <row r="7428" x14ac:dyDescent="0.2"/>
    <row r="7429" x14ac:dyDescent="0.2"/>
    <row r="7430" x14ac:dyDescent="0.2"/>
    <row r="7431" x14ac:dyDescent="0.2"/>
    <row r="7432" x14ac:dyDescent="0.2"/>
    <row r="7433" x14ac:dyDescent="0.2"/>
    <row r="7434" x14ac:dyDescent="0.2"/>
    <row r="7435" x14ac:dyDescent="0.2"/>
    <row r="7436" x14ac:dyDescent="0.2"/>
    <row r="7437" x14ac:dyDescent="0.2"/>
    <row r="7438" x14ac:dyDescent="0.2"/>
    <row r="7439" x14ac:dyDescent="0.2"/>
    <row r="7440" x14ac:dyDescent="0.2"/>
    <row r="7441" x14ac:dyDescent="0.2"/>
    <row r="7442" x14ac:dyDescent="0.2"/>
    <row r="7443" x14ac:dyDescent="0.2"/>
    <row r="7444" x14ac:dyDescent="0.2"/>
    <row r="7445" x14ac:dyDescent="0.2"/>
    <row r="7446" x14ac:dyDescent="0.2"/>
    <row r="7447" x14ac:dyDescent="0.2"/>
    <row r="7448" x14ac:dyDescent="0.2"/>
    <row r="7449" x14ac:dyDescent="0.2"/>
    <row r="7450" x14ac:dyDescent="0.2"/>
    <row r="7451" x14ac:dyDescent="0.2"/>
    <row r="7452" x14ac:dyDescent="0.2"/>
    <row r="7453" x14ac:dyDescent="0.2"/>
    <row r="7454" x14ac:dyDescent="0.2"/>
    <row r="7455" x14ac:dyDescent="0.2"/>
    <row r="7456" x14ac:dyDescent="0.2"/>
    <row r="7457" x14ac:dyDescent="0.2"/>
    <row r="7458" x14ac:dyDescent="0.2"/>
    <row r="7459" x14ac:dyDescent="0.2"/>
    <row r="7460" x14ac:dyDescent="0.2"/>
    <row r="7461" x14ac:dyDescent="0.2"/>
    <row r="7462" x14ac:dyDescent="0.2"/>
    <row r="7463" x14ac:dyDescent="0.2"/>
    <row r="7464" x14ac:dyDescent="0.2"/>
    <row r="7465" x14ac:dyDescent="0.2"/>
    <row r="7466" x14ac:dyDescent="0.2"/>
    <row r="7467" x14ac:dyDescent="0.2"/>
    <row r="7468" x14ac:dyDescent="0.2"/>
    <row r="7469" x14ac:dyDescent="0.2"/>
    <row r="7470" x14ac:dyDescent="0.2"/>
    <row r="7471" x14ac:dyDescent="0.2"/>
    <row r="7472" x14ac:dyDescent="0.2"/>
    <row r="7473" x14ac:dyDescent="0.2"/>
    <row r="7474" x14ac:dyDescent="0.2"/>
    <row r="7475" x14ac:dyDescent="0.2"/>
    <row r="7476" x14ac:dyDescent="0.2"/>
    <row r="7477" x14ac:dyDescent="0.2"/>
    <row r="7478" x14ac:dyDescent="0.2"/>
    <row r="7479" x14ac:dyDescent="0.2"/>
    <row r="7480" x14ac:dyDescent="0.2"/>
    <row r="7481" x14ac:dyDescent="0.2"/>
    <row r="7482" x14ac:dyDescent="0.2"/>
    <row r="7483" x14ac:dyDescent="0.2"/>
    <row r="7484" x14ac:dyDescent="0.2"/>
    <row r="7485" x14ac:dyDescent="0.2"/>
    <row r="7486" x14ac:dyDescent="0.2"/>
    <row r="7487" x14ac:dyDescent="0.2"/>
    <row r="7488" x14ac:dyDescent="0.2"/>
    <row r="7489" x14ac:dyDescent="0.2"/>
    <row r="7490" x14ac:dyDescent="0.2"/>
    <row r="7491" x14ac:dyDescent="0.2"/>
    <row r="7492" x14ac:dyDescent="0.2"/>
    <row r="7493" x14ac:dyDescent="0.2"/>
    <row r="7494" x14ac:dyDescent="0.2"/>
    <row r="7495" x14ac:dyDescent="0.2"/>
    <row r="7496" x14ac:dyDescent="0.2"/>
    <row r="7497" x14ac:dyDescent="0.2"/>
    <row r="7498" x14ac:dyDescent="0.2"/>
    <row r="7499" x14ac:dyDescent="0.2"/>
    <row r="7500" x14ac:dyDescent="0.2"/>
    <row r="7501" x14ac:dyDescent="0.2"/>
    <row r="7502" x14ac:dyDescent="0.2"/>
    <row r="7503" x14ac:dyDescent="0.2"/>
    <row r="7504" x14ac:dyDescent="0.2"/>
    <row r="7505" x14ac:dyDescent="0.2"/>
    <row r="7506" x14ac:dyDescent="0.2"/>
    <row r="7507" x14ac:dyDescent="0.2"/>
    <row r="7508" x14ac:dyDescent="0.2"/>
    <row r="7509" x14ac:dyDescent="0.2"/>
    <row r="7510" x14ac:dyDescent="0.2"/>
    <row r="7511" x14ac:dyDescent="0.2"/>
    <row r="7512" x14ac:dyDescent="0.2"/>
    <row r="7513" x14ac:dyDescent="0.2"/>
    <row r="7514" x14ac:dyDescent="0.2"/>
    <row r="7515" x14ac:dyDescent="0.2"/>
    <row r="7516" x14ac:dyDescent="0.2"/>
    <row r="7517" x14ac:dyDescent="0.2"/>
    <row r="7518" x14ac:dyDescent="0.2"/>
    <row r="7519" x14ac:dyDescent="0.2"/>
    <row r="7520" x14ac:dyDescent="0.2"/>
    <row r="7521" x14ac:dyDescent="0.2"/>
    <row r="7522" x14ac:dyDescent="0.2"/>
    <row r="7523" x14ac:dyDescent="0.2"/>
    <row r="7524" x14ac:dyDescent="0.2"/>
    <row r="7525" x14ac:dyDescent="0.2"/>
    <row r="7526" x14ac:dyDescent="0.2"/>
    <row r="7527" x14ac:dyDescent="0.2"/>
    <row r="7528" x14ac:dyDescent="0.2"/>
    <row r="7529" x14ac:dyDescent="0.2"/>
    <row r="7530" x14ac:dyDescent="0.2"/>
    <row r="7531" x14ac:dyDescent="0.2"/>
    <row r="7532" x14ac:dyDescent="0.2"/>
    <row r="7533" x14ac:dyDescent="0.2"/>
    <row r="7534" x14ac:dyDescent="0.2"/>
    <row r="7535" x14ac:dyDescent="0.2"/>
    <row r="7536" x14ac:dyDescent="0.2"/>
    <row r="7537" x14ac:dyDescent="0.2"/>
    <row r="7538" x14ac:dyDescent="0.2"/>
    <row r="7539" x14ac:dyDescent="0.2"/>
    <row r="7540" x14ac:dyDescent="0.2"/>
    <row r="7541" x14ac:dyDescent="0.2"/>
    <row r="7542" x14ac:dyDescent="0.2"/>
    <row r="7543" x14ac:dyDescent="0.2"/>
    <row r="7544" x14ac:dyDescent="0.2"/>
    <row r="7545" x14ac:dyDescent="0.2"/>
    <row r="7546" x14ac:dyDescent="0.2"/>
    <row r="7547" x14ac:dyDescent="0.2"/>
    <row r="7548" x14ac:dyDescent="0.2"/>
    <row r="7549" x14ac:dyDescent="0.2"/>
    <row r="7550" x14ac:dyDescent="0.2"/>
    <row r="7551" x14ac:dyDescent="0.2"/>
    <row r="7552" x14ac:dyDescent="0.2"/>
    <row r="7553" x14ac:dyDescent="0.2"/>
    <row r="7554" x14ac:dyDescent="0.2"/>
    <row r="7555" x14ac:dyDescent="0.2"/>
    <row r="7556" x14ac:dyDescent="0.2"/>
    <row r="7557" x14ac:dyDescent="0.2"/>
    <row r="7558" x14ac:dyDescent="0.2"/>
    <row r="7559" x14ac:dyDescent="0.2"/>
    <row r="7560" x14ac:dyDescent="0.2"/>
    <row r="7561" x14ac:dyDescent="0.2"/>
    <row r="7562" x14ac:dyDescent="0.2"/>
    <row r="7563" x14ac:dyDescent="0.2"/>
    <row r="7564" x14ac:dyDescent="0.2"/>
    <row r="7565" x14ac:dyDescent="0.2"/>
    <row r="7566" x14ac:dyDescent="0.2"/>
    <row r="7567" x14ac:dyDescent="0.2"/>
    <row r="7568" x14ac:dyDescent="0.2"/>
    <row r="7569" x14ac:dyDescent="0.2"/>
    <row r="7570" x14ac:dyDescent="0.2"/>
    <row r="7571" x14ac:dyDescent="0.2"/>
    <row r="7572" x14ac:dyDescent="0.2"/>
    <row r="7573" x14ac:dyDescent="0.2"/>
    <row r="7574" x14ac:dyDescent="0.2"/>
    <row r="7575" x14ac:dyDescent="0.2"/>
    <row r="7576" x14ac:dyDescent="0.2"/>
    <row r="7577" x14ac:dyDescent="0.2"/>
    <row r="7578" x14ac:dyDescent="0.2"/>
    <row r="7579" x14ac:dyDescent="0.2"/>
    <row r="7580" x14ac:dyDescent="0.2"/>
    <row r="7581" x14ac:dyDescent="0.2"/>
    <row r="7582" x14ac:dyDescent="0.2"/>
    <row r="7583" x14ac:dyDescent="0.2"/>
    <row r="7584" x14ac:dyDescent="0.2"/>
    <row r="7585" x14ac:dyDescent="0.2"/>
    <row r="7586" x14ac:dyDescent="0.2"/>
    <row r="7587" x14ac:dyDescent="0.2"/>
    <row r="7588" x14ac:dyDescent="0.2"/>
    <row r="7589" x14ac:dyDescent="0.2"/>
    <row r="7590" x14ac:dyDescent="0.2"/>
    <row r="7591" x14ac:dyDescent="0.2"/>
    <row r="7592" x14ac:dyDescent="0.2"/>
    <row r="7593" x14ac:dyDescent="0.2"/>
    <row r="7594" x14ac:dyDescent="0.2"/>
    <row r="7595" x14ac:dyDescent="0.2"/>
    <row r="7596" x14ac:dyDescent="0.2"/>
    <row r="7597" x14ac:dyDescent="0.2"/>
    <row r="7598" x14ac:dyDescent="0.2"/>
    <row r="7599" x14ac:dyDescent="0.2"/>
    <row r="7600" x14ac:dyDescent="0.2"/>
    <row r="7601" x14ac:dyDescent="0.2"/>
    <row r="7602" x14ac:dyDescent="0.2"/>
    <row r="7603" x14ac:dyDescent="0.2"/>
    <row r="7604" x14ac:dyDescent="0.2"/>
    <row r="7605" x14ac:dyDescent="0.2"/>
    <row r="7606" x14ac:dyDescent="0.2"/>
    <row r="7607" x14ac:dyDescent="0.2"/>
    <row r="7608" x14ac:dyDescent="0.2"/>
    <row r="7609" x14ac:dyDescent="0.2"/>
    <row r="7610" x14ac:dyDescent="0.2"/>
    <row r="7611" x14ac:dyDescent="0.2"/>
    <row r="7612" x14ac:dyDescent="0.2"/>
    <row r="7613" x14ac:dyDescent="0.2"/>
    <row r="7614" x14ac:dyDescent="0.2"/>
    <row r="7615" x14ac:dyDescent="0.2"/>
    <row r="7616" x14ac:dyDescent="0.2"/>
    <row r="7617" x14ac:dyDescent="0.2"/>
    <row r="7618" x14ac:dyDescent="0.2"/>
    <row r="7619" x14ac:dyDescent="0.2"/>
    <row r="7620" x14ac:dyDescent="0.2"/>
    <row r="7621" x14ac:dyDescent="0.2"/>
    <row r="7622" x14ac:dyDescent="0.2"/>
    <row r="7623" x14ac:dyDescent="0.2"/>
    <row r="7624" x14ac:dyDescent="0.2"/>
    <row r="7625" x14ac:dyDescent="0.2"/>
    <row r="7626" x14ac:dyDescent="0.2"/>
    <row r="7627" x14ac:dyDescent="0.2"/>
    <row r="7628" x14ac:dyDescent="0.2"/>
    <row r="7629" x14ac:dyDescent="0.2"/>
    <row r="7630" x14ac:dyDescent="0.2"/>
    <row r="7631" x14ac:dyDescent="0.2"/>
    <row r="7632" x14ac:dyDescent="0.2"/>
    <row r="7633" x14ac:dyDescent="0.2"/>
    <row r="7634" x14ac:dyDescent="0.2"/>
    <row r="7635" x14ac:dyDescent="0.2"/>
    <row r="7636" x14ac:dyDescent="0.2"/>
    <row r="7637" x14ac:dyDescent="0.2"/>
    <row r="7638" x14ac:dyDescent="0.2"/>
    <row r="7639" x14ac:dyDescent="0.2"/>
    <row r="7640" x14ac:dyDescent="0.2"/>
    <row r="7641" x14ac:dyDescent="0.2"/>
    <row r="7642" x14ac:dyDescent="0.2"/>
    <row r="7643" x14ac:dyDescent="0.2"/>
    <row r="7644" x14ac:dyDescent="0.2"/>
    <row r="7645" x14ac:dyDescent="0.2"/>
    <row r="7646" x14ac:dyDescent="0.2"/>
    <row r="7647" x14ac:dyDescent="0.2"/>
    <row r="7648" x14ac:dyDescent="0.2"/>
    <row r="7649" x14ac:dyDescent="0.2"/>
    <row r="7650" x14ac:dyDescent="0.2"/>
    <row r="7651" x14ac:dyDescent="0.2"/>
    <row r="7652" x14ac:dyDescent="0.2"/>
    <row r="7653" x14ac:dyDescent="0.2"/>
    <row r="7654" x14ac:dyDescent="0.2"/>
    <row r="7655" x14ac:dyDescent="0.2"/>
    <row r="7656" x14ac:dyDescent="0.2"/>
    <row r="7657" x14ac:dyDescent="0.2"/>
    <row r="7658" x14ac:dyDescent="0.2"/>
    <row r="7659" x14ac:dyDescent="0.2"/>
    <row r="7660" x14ac:dyDescent="0.2"/>
    <row r="7661" x14ac:dyDescent="0.2"/>
    <row r="7662" x14ac:dyDescent="0.2"/>
    <row r="7663" x14ac:dyDescent="0.2"/>
    <row r="7664" x14ac:dyDescent="0.2"/>
    <row r="7665" x14ac:dyDescent="0.2"/>
    <row r="7666" x14ac:dyDescent="0.2"/>
    <row r="7667" x14ac:dyDescent="0.2"/>
    <row r="7668" x14ac:dyDescent="0.2"/>
    <row r="7669" x14ac:dyDescent="0.2"/>
    <row r="7670" x14ac:dyDescent="0.2"/>
    <row r="7671" x14ac:dyDescent="0.2"/>
    <row r="7672" x14ac:dyDescent="0.2"/>
    <row r="7673" x14ac:dyDescent="0.2"/>
    <row r="7674" x14ac:dyDescent="0.2"/>
    <row r="7675" x14ac:dyDescent="0.2"/>
    <row r="7676" x14ac:dyDescent="0.2"/>
    <row r="7677" x14ac:dyDescent="0.2"/>
    <row r="7678" x14ac:dyDescent="0.2"/>
    <row r="7679" x14ac:dyDescent="0.2"/>
    <row r="7680" x14ac:dyDescent="0.2"/>
    <row r="7681" x14ac:dyDescent="0.2"/>
    <row r="7682" x14ac:dyDescent="0.2"/>
    <row r="7683" x14ac:dyDescent="0.2"/>
    <row r="7684" x14ac:dyDescent="0.2"/>
    <row r="7685" x14ac:dyDescent="0.2"/>
    <row r="7686" x14ac:dyDescent="0.2"/>
    <row r="7687" x14ac:dyDescent="0.2"/>
    <row r="7688" x14ac:dyDescent="0.2"/>
    <row r="7689" x14ac:dyDescent="0.2"/>
    <row r="7690" x14ac:dyDescent="0.2"/>
    <row r="7691" x14ac:dyDescent="0.2"/>
    <row r="7692" x14ac:dyDescent="0.2"/>
    <row r="7693" x14ac:dyDescent="0.2"/>
    <row r="7694" x14ac:dyDescent="0.2"/>
    <row r="7695" x14ac:dyDescent="0.2"/>
    <row r="7696" x14ac:dyDescent="0.2"/>
    <row r="7697" x14ac:dyDescent="0.2"/>
    <row r="7698" x14ac:dyDescent="0.2"/>
    <row r="7699" x14ac:dyDescent="0.2"/>
    <row r="7700" x14ac:dyDescent="0.2"/>
    <row r="7701" x14ac:dyDescent="0.2"/>
    <row r="7702" x14ac:dyDescent="0.2"/>
    <row r="7703" x14ac:dyDescent="0.2"/>
    <row r="7704" x14ac:dyDescent="0.2"/>
    <row r="7705" x14ac:dyDescent="0.2"/>
    <row r="7706" x14ac:dyDescent="0.2"/>
    <row r="7707" x14ac:dyDescent="0.2"/>
    <row r="7708" x14ac:dyDescent="0.2"/>
    <row r="7709" x14ac:dyDescent="0.2"/>
    <row r="7710" x14ac:dyDescent="0.2"/>
    <row r="7711" x14ac:dyDescent="0.2"/>
    <row r="7712" x14ac:dyDescent="0.2"/>
    <row r="7713" x14ac:dyDescent="0.2"/>
    <row r="7714" x14ac:dyDescent="0.2"/>
    <row r="7715" x14ac:dyDescent="0.2"/>
    <row r="7716" x14ac:dyDescent="0.2"/>
    <row r="7717" x14ac:dyDescent="0.2"/>
    <row r="7718" x14ac:dyDescent="0.2"/>
    <row r="7719" x14ac:dyDescent="0.2"/>
    <row r="7720" x14ac:dyDescent="0.2"/>
    <row r="7721" x14ac:dyDescent="0.2"/>
    <row r="7722" x14ac:dyDescent="0.2"/>
    <row r="7723" x14ac:dyDescent="0.2"/>
    <row r="7724" x14ac:dyDescent="0.2"/>
    <row r="7725" x14ac:dyDescent="0.2"/>
    <row r="7726" x14ac:dyDescent="0.2"/>
    <row r="7727" x14ac:dyDescent="0.2"/>
    <row r="7728" x14ac:dyDescent="0.2"/>
    <row r="7729" x14ac:dyDescent="0.2"/>
    <row r="7730" x14ac:dyDescent="0.2"/>
    <row r="7731" x14ac:dyDescent="0.2"/>
    <row r="7732" x14ac:dyDescent="0.2"/>
    <row r="7733" x14ac:dyDescent="0.2"/>
    <row r="7734" x14ac:dyDescent="0.2"/>
    <row r="7735" x14ac:dyDescent="0.2"/>
    <row r="7736" x14ac:dyDescent="0.2"/>
    <row r="7737" x14ac:dyDescent="0.2"/>
    <row r="7738" x14ac:dyDescent="0.2"/>
    <row r="7739" x14ac:dyDescent="0.2"/>
    <row r="7740" x14ac:dyDescent="0.2"/>
    <row r="7741" x14ac:dyDescent="0.2"/>
    <row r="7742" x14ac:dyDescent="0.2"/>
    <row r="7743" x14ac:dyDescent="0.2"/>
    <row r="7744" x14ac:dyDescent="0.2"/>
    <row r="7745" x14ac:dyDescent="0.2"/>
    <row r="7746" x14ac:dyDescent="0.2"/>
    <row r="7747" x14ac:dyDescent="0.2"/>
    <row r="7748" x14ac:dyDescent="0.2"/>
    <row r="7749" x14ac:dyDescent="0.2"/>
    <row r="7750" x14ac:dyDescent="0.2"/>
    <row r="7751" x14ac:dyDescent="0.2"/>
    <row r="7752" x14ac:dyDescent="0.2"/>
    <row r="7753" x14ac:dyDescent="0.2"/>
    <row r="7754" x14ac:dyDescent="0.2"/>
    <row r="7755" x14ac:dyDescent="0.2"/>
    <row r="7756" x14ac:dyDescent="0.2"/>
    <row r="7757" x14ac:dyDescent="0.2"/>
    <row r="7758" x14ac:dyDescent="0.2"/>
    <row r="7759" x14ac:dyDescent="0.2"/>
    <row r="7760" x14ac:dyDescent="0.2"/>
    <row r="7761" x14ac:dyDescent="0.2"/>
    <row r="7762" x14ac:dyDescent="0.2"/>
    <row r="7763" x14ac:dyDescent="0.2"/>
    <row r="7764" x14ac:dyDescent="0.2"/>
    <row r="7765" x14ac:dyDescent="0.2"/>
    <row r="7766" x14ac:dyDescent="0.2"/>
    <row r="7767" x14ac:dyDescent="0.2"/>
    <row r="7768" x14ac:dyDescent="0.2"/>
    <row r="7769" x14ac:dyDescent="0.2"/>
    <row r="7770" x14ac:dyDescent="0.2"/>
    <row r="7771" x14ac:dyDescent="0.2"/>
    <row r="7772" x14ac:dyDescent="0.2"/>
    <row r="7773" x14ac:dyDescent="0.2"/>
    <row r="7774" x14ac:dyDescent="0.2"/>
    <row r="7775" x14ac:dyDescent="0.2"/>
    <row r="7776" x14ac:dyDescent="0.2"/>
    <row r="7777" x14ac:dyDescent="0.2"/>
    <row r="7778" x14ac:dyDescent="0.2"/>
    <row r="7779" x14ac:dyDescent="0.2"/>
    <row r="7780" x14ac:dyDescent="0.2"/>
    <row r="7781" x14ac:dyDescent="0.2"/>
    <row r="7782" x14ac:dyDescent="0.2"/>
    <row r="7783" x14ac:dyDescent="0.2"/>
    <row r="7784" x14ac:dyDescent="0.2"/>
    <row r="7785" x14ac:dyDescent="0.2"/>
    <row r="7786" x14ac:dyDescent="0.2"/>
    <row r="7787" x14ac:dyDescent="0.2"/>
    <row r="7788" x14ac:dyDescent="0.2"/>
    <row r="7789" x14ac:dyDescent="0.2"/>
    <row r="7790" x14ac:dyDescent="0.2"/>
    <row r="7791" x14ac:dyDescent="0.2"/>
    <row r="7792" x14ac:dyDescent="0.2"/>
    <row r="7793" x14ac:dyDescent="0.2"/>
    <row r="7794" x14ac:dyDescent="0.2"/>
    <row r="7795" x14ac:dyDescent="0.2"/>
    <row r="7796" x14ac:dyDescent="0.2"/>
    <row r="7797" x14ac:dyDescent="0.2"/>
    <row r="7798" x14ac:dyDescent="0.2"/>
    <row r="7799" x14ac:dyDescent="0.2"/>
    <row r="7800" x14ac:dyDescent="0.2"/>
    <row r="7801" x14ac:dyDescent="0.2"/>
    <row r="7802" x14ac:dyDescent="0.2"/>
    <row r="7803" x14ac:dyDescent="0.2"/>
    <row r="7804" x14ac:dyDescent="0.2"/>
    <row r="7805" x14ac:dyDescent="0.2"/>
    <row r="7806" x14ac:dyDescent="0.2"/>
    <row r="7807" x14ac:dyDescent="0.2"/>
    <row r="7808" x14ac:dyDescent="0.2"/>
    <row r="7809" x14ac:dyDescent="0.2"/>
    <row r="7810" x14ac:dyDescent="0.2"/>
    <row r="7811" x14ac:dyDescent="0.2"/>
    <row r="7812" x14ac:dyDescent="0.2"/>
    <row r="7813" x14ac:dyDescent="0.2"/>
    <row r="7814" x14ac:dyDescent="0.2"/>
    <row r="7815" x14ac:dyDescent="0.2"/>
    <row r="7816" x14ac:dyDescent="0.2"/>
    <row r="7817" x14ac:dyDescent="0.2"/>
    <row r="7818" x14ac:dyDescent="0.2"/>
    <row r="7819" x14ac:dyDescent="0.2"/>
    <row r="7820" x14ac:dyDescent="0.2"/>
    <row r="7821" x14ac:dyDescent="0.2"/>
    <row r="7822" x14ac:dyDescent="0.2"/>
    <row r="7823" x14ac:dyDescent="0.2"/>
    <row r="7824" x14ac:dyDescent="0.2"/>
    <row r="7825" x14ac:dyDescent="0.2"/>
    <row r="7826" x14ac:dyDescent="0.2"/>
    <row r="7827" x14ac:dyDescent="0.2"/>
    <row r="7828" x14ac:dyDescent="0.2"/>
    <row r="7829" x14ac:dyDescent="0.2"/>
    <row r="7830" x14ac:dyDescent="0.2"/>
    <row r="7831" x14ac:dyDescent="0.2"/>
    <row r="7832" x14ac:dyDescent="0.2"/>
    <row r="7833" x14ac:dyDescent="0.2"/>
    <row r="7834" x14ac:dyDescent="0.2"/>
    <row r="7835" x14ac:dyDescent="0.2"/>
    <row r="7836" x14ac:dyDescent="0.2"/>
    <row r="7837" x14ac:dyDescent="0.2"/>
    <row r="7838" x14ac:dyDescent="0.2"/>
    <row r="7839" x14ac:dyDescent="0.2"/>
    <row r="7840" x14ac:dyDescent="0.2"/>
    <row r="7841" x14ac:dyDescent="0.2"/>
    <row r="7842" x14ac:dyDescent="0.2"/>
    <row r="7843" x14ac:dyDescent="0.2"/>
    <row r="7844" x14ac:dyDescent="0.2"/>
    <row r="7845" x14ac:dyDescent="0.2"/>
    <row r="7846" x14ac:dyDescent="0.2"/>
    <row r="7847" x14ac:dyDescent="0.2"/>
    <row r="7848" x14ac:dyDescent="0.2"/>
    <row r="7849" x14ac:dyDescent="0.2"/>
    <row r="7850" x14ac:dyDescent="0.2"/>
    <row r="7851" x14ac:dyDescent="0.2"/>
    <row r="7852" x14ac:dyDescent="0.2"/>
    <row r="7853" x14ac:dyDescent="0.2"/>
    <row r="7854" x14ac:dyDescent="0.2"/>
    <row r="7855" x14ac:dyDescent="0.2"/>
    <row r="7856" x14ac:dyDescent="0.2"/>
    <row r="7857" x14ac:dyDescent="0.2"/>
    <row r="7858" x14ac:dyDescent="0.2"/>
    <row r="7859" x14ac:dyDescent="0.2"/>
    <row r="7860" x14ac:dyDescent="0.2"/>
    <row r="7861" x14ac:dyDescent="0.2"/>
    <row r="7862" x14ac:dyDescent="0.2"/>
    <row r="7863" x14ac:dyDescent="0.2"/>
    <row r="7864" x14ac:dyDescent="0.2"/>
    <row r="7865" x14ac:dyDescent="0.2"/>
    <row r="7866" x14ac:dyDescent="0.2"/>
    <row r="7867" x14ac:dyDescent="0.2"/>
    <row r="7868" x14ac:dyDescent="0.2"/>
    <row r="7869" x14ac:dyDescent="0.2"/>
    <row r="7870" x14ac:dyDescent="0.2"/>
    <row r="7871" x14ac:dyDescent="0.2"/>
    <row r="7872" x14ac:dyDescent="0.2"/>
    <row r="7873" x14ac:dyDescent="0.2"/>
    <row r="7874" x14ac:dyDescent="0.2"/>
    <row r="7875" x14ac:dyDescent="0.2"/>
    <row r="7876" x14ac:dyDescent="0.2"/>
    <row r="7877" x14ac:dyDescent="0.2"/>
    <row r="7878" x14ac:dyDescent="0.2"/>
    <row r="7879" x14ac:dyDescent="0.2"/>
    <row r="7880" x14ac:dyDescent="0.2"/>
    <row r="7881" x14ac:dyDescent="0.2"/>
    <row r="7882" x14ac:dyDescent="0.2"/>
    <row r="7883" x14ac:dyDescent="0.2"/>
    <row r="7884" x14ac:dyDescent="0.2"/>
    <row r="7885" x14ac:dyDescent="0.2"/>
    <row r="7886" x14ac:dyDescent="0.2"/>
    <row r="7887" x14ac:dyDescent="0.2"/>
    <row r="7888" x14ac:dyDescent="0.2"/>
    <row r="7889" x14ac:dyDescent="0.2"/>
    <row r="7890" x14ac:dyDescent="0.2"/>
    <row r="7891" x14ac:dyDescent="0.2"/>
    <row r="7892" x14ac:dyDescent="0.2"/>
    <row r="7893" x14ac:dyDescent="0.2"/>
    <row r="7894" x14ac:dyDescent="0.2"/>
    <row r="7895" x14ac:dyDescent="0.2"/>
    <row r="7896" x14ac:dyDescent="0.2"/>
    <row r="7897" x14ac:dyDescent="0.2"/>
    <row r="7898" x14ac:dyDescent="0.2"/>
    <row r="7899" x14ac:dyDescent="0.2"/>
    <row r="7900" x14ac:dyDescent="0.2"/>
    <row r="7901" x14ac:dyDescent="0.2"/>
    <row r="7902" x14ac:dyDescent="0.2"/>
    <row r="7903" x14ac:dyDescent="0.2"/>
    <row r="7904" x14ac:dyDescent="0.2"/>
    <row r="7905" x14ac:dyDescent="0.2"/>
    <row r="7906" x14ac:dyDescent="0.2"/>
    <row r="7907" x14ac:dyDescent="0.2"/>
    <row r="7908" x14ac:dyDescent="0.2"/>
    <row r="7909" x14ac:dyDescent="0.2"/>
    <row r="7910" x14ac:dyDescent="0.2"/>
    <row r="7911" x14ac:dyDescent="0.2"/>
    <row r="7912" x14ac:dyDescent="0.2"/>
    <row r="7913" x14ac:dyDescent="0.2"/>
    <row r="7914" x14ac:dyDescent="0.2"/>
    <row r="7915" x14ac:dyDescent="0.2"/>
    <row r="7916" x14ac:dyDescent="0.2"/>
    <row r="7917" x14ac:dyDescent="0.2"/>
    <row r="7918" x14ac:dyDescent="0.2"/>
    <row r="7919" x14ac:dyDescent="0.2"/>
    <row r="7920" x14ac:dyDescent="0.2"/>
    <row r="7921" x14ac:dyDescent="0.2"/>
    <row r="7922" x14ac:dyDescent="0.2"/>
    <row r="7923" x14ac:dyDescent="0.2"/>
    <row r="7924" x14ac:dyDescent="0.2"/>
    <row r="7925" x14ac:dyDescent="0.2"/>
    <row r="7926" x14ac:dyDescent="0.2"/>
    <row r="7927" x14ac:dyDescent="0.2"/>
    <row r="7928" x14ac:dyDescent="0.2"/>
    <row r="7929" x14ac:dyDescent="0.2"/>
    <row r="7930" x14ac:dyDescent="0.2"/>
    <row r="7931" x14ac:dyDescent="0.2"/>
    <row r="7932" x14ac:dyDescent="0.2"/>
    <row r="7933" x14ac:dyDescent="0.2"/>
    <row r="7934" x14ac:dyDescent="0.2"/>
    <row r="7935" x14ac:dyDescent="0.2"/>
    <row r="7936" x14ac:dyDescent="0.2"/>
    <row r="7937" x14ac:dyDescent="0.2"/>
    <row r="7938" x14ac:dyDescent="0.2"/>
    <row r="7939" x14ac:dyDescent="0.2"/>
    <row r="7940" x14ac:dyDescent="0.2"/>
    <row r="7941" x14ac:dyDescent="0.2"/>
    <row r="7942" x14ac:dyDescent="0.2"/>
    <row r="7943" x14ac:dyDescent="0.2"/>
    <row r="7944" x14ac:dyDescent="0.2"/>
    <row r="7945" x14ac:dyDescent="0.2"/>
    <row r="7946" x14ac:dyDescent="0.2"/>
    <row r="7947" x14ac:dyDescent="0.2"/>
    <row r="7948" x14ac:dyDescent="0.2"/>
    <row r="7949" x14ac:dyDescent="0.2"/>
    <row r="7950" x14ac:dyDescent="0.2"/>
    <row r="7951" x14ac:dyDescent="0.2"/>
    <row r="7952" x14ac:dyDescent="0.2"/>
    <row r="7953" x14ac:dyDescent="0.2"/>
    <row r="7954" x14ac:dyDescent="0.2"/>
    <row r="7955" x14ac:dyDescent="0.2"/>
    <row r="7956" x14ac:dyDescent="0.2"/>
    <row r="7957" x14ac:dyDescent="0.2"/>
    <row r="7958" x14ac:dyDescent="0.2"/>
    <row r="7959" x14ac:dyDescent="0.2"/>
    <row r="7960" x14ac:dyDescent="0.2"/>
    <row r="7961" x14ac:dyDescent="0.2"/>
    <row r="7962" x14ac:dyDescent="0.2"/>
    <row r="7963" x14ac:dyDescent="0.2"/>
    <row r="7964" x14ac:dyDescent="0.2"/>
    <row r="7965" x14ac:dyDescent="0.2"/>
    <row r="7966" x14ac:dyDescent="0.2"/>
    <row r="7967" x14ac:dyDescent="0.2"/>
    <row r="7968" x14ac:dyDescent="0.2"/>
    <row r="7969" x14ac:dyDescent="0.2"/>
    <row r="7970" x14ac:dyDescent="0.2"/>
    <row r="7971" x14ac:dyDescent="0.2"/>
    <row r="7972" x14ac:dyDescent="0.2"/>
    <row r="7973" x14ac:dyDescent="0.2"/>
    <row r="7974" x14ac:dyDescent="0.2"/>
    <row r="7975" x14ac:dyDescent="0.2"/>
    <row r="7976" x14ac:dyDescent="0.2"/>
    <row r="7977" x14ac:dyDescent="0.2"/>
    <row r="7978" x14ac:dyDescent="0.2"/>
    <row r="7979" x14ac:dyDescent="0.2"/>
    <row r="7980" x14ac:dyDescent="0.2"/>
    <row r="7981" x14ac:dyDescent="0.2"/>
    <row r="7982" x14ac:dyDescent="0.2"/>
    <row r="7983" x14ac:dyDescent="0.2"/>
    <row r="7984" x14ac:dyDescent="0.2"/>
    <row r="7985" x14ac:dyDescent="0.2"/>
    <row r="7986" x14ac:dyDescent="0.2"/>
    <row r="7987" x14ac:dyDescent="0.2"/>
    <row r="7988" x14ac:dyDescent="0.2"/>
    <row r="7989" x14ac:dyDescent="0.2"/>
    <row r="7990" x14ac:dyDescent="0.2"/>
    <row r="7991" x14ac:dyDescent="0.2"/>
    <row r="7992" x14ac:dyDescent="0.2"/>
    <row r="7993" x14ac:dyDescent="0.2"/>
    <row r="7994" x14ac:dyDescent="0.2"/>
    <row r="7995" x14ac:dyDescent="0.2"/>
    <row r="7996" x14ac:dyDescent="0.2"/>
    <row r="7997" x14ac:dyDescent="0.2"/>
    <row r="7998" x14ac:dyDescent="0.2"/>
    <row r="7999" x14ac:dyDescent="0.2"/>
    <row r="8000" x14ac:dyDescent="0.2"/>
    <row r="8001" x14ac:dyDescent="0.2"/>
    <row r="8002" x14ac:dyDescent="0.2"/>
    <row r="8003" x14ac:dyDescent="0.2"/>
    <row r="8004" x14ac:dyDescent="0.2"/>
    <row r="8005" x14ac:dyDescent="0.2"/>
    <row r="8006" x14ac:dyDescent="0.2"/>
    <row r="8007" x14ac:dyDescent="0.2"/>
    <row r="8008" x14ac:dyDescent="0.2"/>
    <row r="8009" x14ac:dyDescent="0.2"/>
    <row r="8010" x14ac:dyDescent="0.2"/>
    <row r="8011" x14ac:dyDescent="0.2"/>
    <row r="8012" x14ac:dyDescent="0.2"/>
    <row r="8013" x14ac:dyDescent="0.2"/>
    <row r="8014" x14ac:dyDescent="0.2"/>
    <row r="8015" x14ac:dyDescent="0.2"/>
    <row r="8016" x14ac:dyDescent="0.2"/>
    <row r="8017" x14ac:dyDescent="0.2"/>
    <row r="8018" x14ac:dyDescent="0.2"/>
    <row r="8019" x14ac:dyDescent="0.2"/>
    <row r="8020" x14ac:dyDescent="0.2"/>
    <row r="8021" x14ac:dyDescent="0.2"/>
    <row r="8022" x14ac:dyDescent="0.2"/>
    <row r="8023" x14ac:dyDescent="0.2"/>
    <row r="8024" x14ac:dyDescent="0.2"/>
    <row r="8025" x14ac:dyDescent="0.2"/>
    <row r="8026" x14ac:dyDescent="0.2"/>
    <row r="8027" x14ac:dyDescent="0.2"/>
    <row r="8028" x14ac:dyDescent="0.2"/>
    <row r="8029" x14ac:dyDescent="0.2"/>
    <row r="8030" x14ac:dyDescent="0.2"/>
    <row r="8031" x14ac:dyDescent="0.2"/>
    <row r="8032" x14ac:dyDescent="0.2"/>
    <row r="8033" x14ac:dyDescent="0.2"/>
    <row r="8034" x14ac:dyDescent="0.2"/>
    <row r="8035" x14ac:dyDescent="0.2"/>
    <row r="8036" x14ac:dyDescent="0.2"/>
    <row r="8037" x14ac:dyDescent="0.2"/>
    <row r="8038" x14ac:dyDescent="0.2"/>
    <row r="8039" x14ac:dyDescent="0.2"/>
    <row r="8040" x14ac:dyDescent="0.2"/>
    <row r="8041" x14ac:dyDescent="0.2"/>
    <row r="8042" x14ac:dyDescent="0.2"/>
    <row r="8043" x14ac:dyDescent="0.2"/>
    <row r="8044" x14ac:dyDescent="0.2"/>
    <row r="8045" x14ac:dyDescent="0.2"/>
    <row r="8046" x14ac:dyDescent="0.2"/>
    <row r="8047" x14ac:dyDescent="0.2"/>
    <row r="8048" x14ac:dyDescent="0.2"/>
    <row r="8049" x14ac:dyDescent="0.2"/>
    <row r="8050" x14ac:dyDescent="0.2"/>
    <row r="8051" x14ac:dyDescent="0.2"/>
    <row r="8052" x14ac:dyDescent="0.2"/>
    <row r="8053" x14ac:dyDescent="0.2"/>
    <row r="8054" x14ac:dyDescent="0.2"/>
    <row r="8055" x14ac:dyDescent="0.2"/>
    <row r="8056" x14ac:dyDescent="0.2"/>
    <row r="8057" x14ac:dyDescent="0.2"/>
    <row r="8058" x14ac:dyDescent="0.2"/>
    <row r="8059" x14ac:dyDescent="0.2"/>
    <row r="8060" x14ac:dyDescent="0.2"/>
    <row r="8061" x14ac:dyDescent="0.2"/>
    <row r="8062" x14ac:dyDescent="0.2"/>
    <row r="8063" x14ac:dyDescent="0.2"/>
    <row r="8064" x14ac:dyDescent="0.2"/>
    <row r="8065" x14ac:dyDescent="0.2"/>
    <row r="8066" x14ac:dyDescent="0.2"/>
    <row r="8067" x14ac:dyDescent="0.2"/>
    <row r="8068" x14ac:dyDescent="0.2"/>
    <row r="8069" x14ac:dyDescent="0.2"/>
    <row r="8070" x14ac:dyDescent="0.2"/>
    <row r="8071" x14ac:dyDescent="0.2"/>
    <row r="8072" x14ac:dyDescent="0.2"/>
    <row r="8073" x14ac:dyDescent="0.2"/>
    <row r="8074" x14ac:dyDescent="0.2"/>
    <row r="8075" x14ac:dyDescent="0.2"/>
    <row r="8076" x14ac:dyDescent="0.2"/>
    <row r="8077" x14ac:dyDescent="0.2"/>
    <row r="8078" x14ac:dyDescent="0.2"/>
    <row r="8079" x14ac:dyDescent="0.2"/>
    <row r="8080" x14ac:dyDescent="0.2"/>
    <row r="8081" x14ac:dyDescent="0.2"/>
    <row r="8082" x14ac:dyDescent="0.2"/>
    <row r="8083" x14ac:dyDescent="0.2"/>
    <row r="8084" x14ac:dyDescent="0.2"/>
    <row r="8085" x14ac:dyDescent="0.2"/>
    <row r="8086" x14ac:dyDescent="0.2"/>
    <row r="8087" x14ac:dyDescent="0.2"/>
    <row r="8088" x14ac:dyDescent="0.2"/>
    <row r="8089" x14ac:dyDescent="0.2"/>
    <row r="8090" x14ac:dyDescent="0.2"/>
    <row r="8091" x14ac:dyDescent="0.2"/>
    <row r="8092" x14ac:dyDescent="0.2"/>
    <row r="8093" x14ac:dyDescent="0.2"/>
    <row r="8094" x14ac:dyDescent="0.2"/>
    <row r="8095" x14ac:dyDescent="0.2"/>
    <row r="8096" x14ac:dyDescent="0.2"/>
    <row r="8097" x14ac:dyDescent="0.2"/>
    <row r="8098" x14ac:dyDescent="0.2"/>
    <row r="8099" x14ac:dyDescent="0.2"/>
    <row r="8100" x14ac:dyDescent="0.2"/>
    <row r="8101" x14ac:dyDescent="0.2"/>
    <row r="8102" x14ac:dyDescent="0.2"/>
    <row r="8103" x14ac:dyDescent="0.2"/>
    <row r="8104" x14ac:dyDescent="0.2"/>
    <row r="8105" x14ac:dyDescent="0.2"/>
    <row r="8106" x14ac:dyDescent="0.2"/>
    <row r="8107" x14ac:dyDescent="0.2"/>
    <row r="8108" x14ac:dyDescent="0.2"/>
    <row r="8109" x14ac:dyDescent="0.2"/>
    <row r="8110" x14ac:dyDescent="0.2"/>
    <row r="8111" x14ac:dyDescent="0.2"/>
    <row r="8112" x14ac:dyDescent="0.2"/>
    <row r="8113" x14ac:dyDescent="0.2"/>
    <row r="8114" x14ac:dyDescent="0.2"/>
    <row r="8115" x14ac:dyDescent="0.2"/>
    <row r="8116" x14ac:dyDescent="0.2"/>
    <row r="8117" x14ac:dyDescent="0.2"/>
    <row r="8118" x14ac:dyDescent="0.2"/>
    <row r="8119" x14ac:dyDescent="0.2"/>
    <row r="8120" x14ac:dyDescent="0.2"/>
    <row r="8121" x14ac:dyDescent="0.2"/>
    <row r="8122" x14ac:dyDescent="0.2"/>
    <row r="8123" x14ac:dyDescent="0.2"/>
    <row r="8124" x14ac:dyDescent="0.2"/>
    <row r="8125" x14ac:dyDescent="0.2"/>
    <row r="8126" x14ac:dyDescent="0.2"/>
    <row r="8127" x14ac:dyDescent="0.2"/>
    <row r="8128" x14ac:dyDescent="0.2"/>
    <row r="8129" x14ac:dyDescent="0.2"/>
    <row r="8130" x14ac:dyDescent="0.2"/>
    <row r="8131" x14ac:dyDescent="0.2"/>
    <row r="8132" x14ac:dyDescent="0.2"/>
    <row r="8133" x14ac:dyDescent="0.2"/>
    <row r="8134" x14ac:dyDescent="0.2"/>
    <row r="8135" x14ac:dyDescent="0.2"/>
    <row r="8136" x14ac:dyDescent="0.2"/>
    <row r="8137" x14ac:dyDescent="0.2"/>
    <row r="8138" x14ac:dyDescent="0.2"/>
    <row r="8139" x14ac:dyDescent="0.2"/>
    <row r="8140" x14ac:dyDescent="0.2"/>
    <row r="8141" x14ac:dyDescent="0.2"/>
    <row r="8142" x14ac:dyDescent="0.2"/>
    <row r="8143" x14ac:dyDescent="0.2"/>
    <row r="8144" x14ac:dyDescent="0.2"/>
    <row r="8145" x14ac:dyDescent="0.2"/>
    <row r="8146" x14ac:dyDescent="0.2"/>
    <row r="8147" x14ac:dyDescent="0.2"/>
    <row r="8148" x14ac:dyDescent="0.2"/>
    <row r="8149" x14ac:dyDescent="0.2"/>
    <row r="8150" x14ac:dyDescent="0.2"/>
    <row r="8151" x14ac:dyDescent="0.2"/>
    <row r="8152" x14ac:dyDescent="0.2"/>
    <row r="8153" x14ac:dyDescent="0.2"/>
    <row r="8154" x14ac:dyDescent="0.2"/>
    <row r="8155" x14ac:dyDescent="0.2"/>
    <row r="8156" x14ac:dyDescent="0.2"/>
    <row r="8157" x14ac:dyDescent="0.2"/>
    <row r="8158" x14ac:dyDescent="0.2"/>
    <row r="8159" x14ac:dyDescent="0.2"/>
    <row r="8160" x14ac:dyDescent="0.2"/>
    <row r="8161" x14ac:dyDescent="0.2"/>
    <row r="8162" x14ac:dyDescent="0.2"/>
    <row r="8163" x14ac:dyDescent="0.2"/>
    <row r="8164" x14ac:dyDescent="0.2"/>
    <row r="8165" x14ac:dyDescent="0.2"/>
    <row r="8166" x14ac:dyDescent="0.2"/>
    <row r="8167" x14ac:dyDescent="0.2"/>
    <row r="8168" x14ac:dyDescent="0.2"/>
    <row r="8169" x14ac:dyDescent="0.2"/>
    <row r="8170" x14ac:dyDescent="0.2"/>
    <row r="8171" x14ac:dyDescent="0.2"/>
    <row r="8172" x14ac:dyDescent="0.2"/>
    <row r="8173" x14ac:dyDescent="0.2"/>
    <row r="8174" x14ac:dyDescent="0.2"/>
    <row r="8175" x14ac:dyDescent="0.2"/>
    <row r="8176" x14ac:dyDescent="0.2"/>
    <row r="8177" x14ac:dyDescent="0.2"/>
    <row r="8178" x14ac:dyDescent="0.2"/>
    <row r="8179" x14ac:dyDescent="0.2"/>
    <row r="8180" x14ac:dyDescent="0.2"/>
    <row r="8181" x14ac:dyDescent="0.2"/>
    <row r="8182" x14ac:dyDescent="0.2"/>
    <row r="8183" x14ac:dyDescent="0.2"/>
    <row r="8184" x14ac:dyDescent="0.2"/>
    <row r="8185" x14ac:dyDescent="0.2"/>
    <row r="8186" x14ac:dyDescent="0.2"/>
    <row r="8187" x14ac:dyDescent="0.2"/>
    <row r="8188" x14ac:dyDescent="0.2"/>
    <row r="8189" x14ac:dyDescent="0.2"/>
    <row r="8190" x14ac:dyDescent="0.2"/>
    <row r="8191" x14ac:dyDescent="0.2"/>
    <row r="8192" x14ac:dyDescent="0.2"/>
    <row r="8193" x14ac:dyDescent="0.2"/>
    <row r="8194" x14ac:dyDescent="0.2"/>
    <row r="8195" x14ac:dyDescent="0.2"/>
    <row r="8196" x14ac:dyDescent="0.2"/>
    <row r="8197" x14ac:dyDescent="0.2"/>
    <row r="8198" x14ac:dyDescent="0.2"/>
    <row r="8199" x14ac:dyDescent="0.2"/>
    <row r="8200" x14ac:dyDescent="0.2"/>
    <row r="8201" x14ac:dyDescent="0.2"/>
    <row r="8202" x14ac:dyDescent="0.2"/>
    <row r="8203" x14ac:dyDescent="0.2"/>
    <row r="8204" x14ac:dyDescent="0.2"/>
    <row r="8205" x14ac:dyDescent="0.2"/>
    <row r="8206" x14ac:dyDescent="0.2"/>
    <row r="8207" x14ac:dyDescent="0.2"/>
    <row r="8208" x14ac:dyDescent="0.2"/>
    <row r="8209" x14ac:dyDescent="0.2"/>
    <row r="8210" x14ac:dyDescent="0.2"/>
    <row r="8211" x14ac:dyDescent="0.2"/>
    <row r="8212" x14ac:dyDescent="0.2"/>
    <row r="8213" x14ac:dyDescent="0.2"/>
    <row r="8214" x14ac:dyDescent="0.2"/>
    <row r="8215" x14ac:dyDescent="0.2"/>
    <row r="8216" x14ac:dyDescent="0.2"/>
    <row r="8217" x14ac:dyDescent="0.2"/>
    <row r="8218" x14ac:dyDescent="0.2"/>
    <row r="8219" x14ac:dyDescent="0.2"/>
    <row r="8220" x14ac:dyDescent="0.2"/>
    <row r="8221" x14ac:dyDescent="0.2"/>
    <row r="8222" x14ac:dyDescent="0.2"/>
    <row r="8223" x14ac:dyDescent="0.2"/>
    <row r="8224" x14ac:dyDescent="0.2"/>
    <row r="8225" x14ac:dyDescent="0.2"/>
    <row r="8226" x14ac:dyDescent="0.2"/>
    <row r="8227" x14ac:dyDescent="0.2"/>
    <row r="8228" x14ac:dyDescent="0.2"/>
    <row r="8229" x14ac:dyDescent="0.2"/>
    <row r="8230" x14ac:dyDescent="0.2"/>
    <row r="8231" x14ac:dyDescent="0.2"/>
    <row r="8232" x14ac:dyDescent="0.2"/>
    <row r="8233" x14ac:dyDescent="0.2"/>
    <row r="8234" x14ac:dyDescent="0.2"/>
    <row r="8235" x14ac:dyDescent="0.2"/>
    <row r="8236" x14ac:dyDescent="0.2"/>
    <row r="8237" x14ac:dyDescent="0.2"/>
    <row r="8238" x14ac:dyDescent="0.2"/>
    <row r="8239" x14ac:dyDescent="0.2"/>
    <row r="8240" x14ac:dyDescent="0.2"/>
    <row r="8241" x14ac:dyDescent="0.2"/>
    <row r="8242" x14ac:dyDescent="0.2"/>
    <row r="8243" x14ac:dyDescent="0.2"/>
    <row r="8244" x14ac:dyDescent="0.2"/>
    <row r="8245" x14ac:dyDescent="0.2"/>
    <row r="8246" x14ac:dyDescent="0.2"/>
    <row r="8247" x14ac:dyDescent="0.2"/>
    <row r="8248" x14ac:dyDescent="0.2"/>
    <row r="8249" x14ac:dyDescent="0.2"/>
    <row r="8250" x14ac:dyDescent="0.2"/>
    <row r="8251" x14ac:dyDescent="0.2"/>
    <row r="8252" x14ac:dyDescent="0.2"/>
    <row r="8253" x14ac:dyDescent="0.2"/>
    <row r="8254" x14ac:dyDescent="0.2"/>
    <row r="8255" x14ac:dyDescent="0.2"/>
    <row r="8256" x14ac:dyDescent="0.2"/>
    <row r="8257" x14ac:dyDescent="0.2"/>
    <row r="8258" x14ac:dyDescent="0.2"/>
    <row r="8259" x14ac:dyDescent="0.2"/>
    <row r="8260" x14ac:dyDescent="0.2"/>
    <row r="8261" x14ac:dyDescent="0.2"/>
    <row r="8262" x14ac:dyDescent="0.2"/>
    <row r="8263" x14ac:dyDescent="0.2"/>
    <row r="8264" x14ac:dyDescent="0.2"/>
    <row r="8265" x14ac:dyDescent="0.2"/>
    <row r="8266" x14ac:dyDescent="0.2"/>
    <row r="8267" x14ac:dyDescent="0.2"/>
    <row r="8268" x14ac:dyDescent="0.2"/>
    <row r="8269" x14ac:dyDescent="0.2"/>
    <row r="8270" x14ac:dyDescent="0.2"/>
    <row r="8271" x14ac:dyDescent="0.2"/>
    <row r="8272" x14ac:dyDescent="0.2"/>
    <row r="8273" x14ac:dyDescent="0.2"/>
    <row r="8274" x14ac:dyDescent="0.2"/>
    <row r="8275" x14ac:dyDescent="0.2"/>
    <row r="8276" x14ac:dyDescent="0.2"/>
    <row r="8277" x14ac:dyDescent="0.2"/>
    <row r="8278" x14ac:dyDescent="0.2"/>
    <row r="8279" x14ac:dyDescent="0.2"/>
    <row r="8280" x14ac:dyDescent="0.2"/>
    <row r="8281" x14ac:dyDescent="0.2"/>
    <row r="8282" x14ac:dyDescent="0.2"/>
    <row r="8283" x14ac:dyDescent="0.2"/>
    <row r="8284" x14ac:dyDescent="0.2"/>
    <row r="8285" x14ac:dyDescent="0.2"/>
    <row r="8286" x14ac:dyDescent="0.2"/>
    <row r="8287" x14ac:dyDescent="0.2"/>
    <row r="8288" x14ac:dyDescent="0.2"/>
    <row r="8289" x14ac:dyDescent="0.2"/>
    <row r="8290" x14ac:dyDescent="0.2"/>
    <row r="8291" x14ac:dyDescent="0.2"/>
    <row r="8292" x14ac:dyDescent="0.2"/>
    <row r="8293" x14ac:dyDescent="0.2"/>
    <row r="8294" x14ac:dyDescent="0.2"/>
    <row r="8295" x14ac:dyDescent="0.2"/>
    <row r="8296" x14ac:dyDescent="0.2"/>
    <row r="8297" x14ac:dyDescent="0.2"/>
    <row r="8298" x14ac:dyDescent="0.2"/>
    <row r="8299" x14ac:dyDescent="0.2"/>
    <row r="8300" x14ac:dyDescent="0.2"/>
    <row r="8301" x14ac:dyDescent="0.2"/>
    <row r="8302" x14ac:dyDescent="0.2"/>
    <row r="8303" x14ac:dyDescent="0.2"/>
    <row r="8304" x14ac:dyDescent="0.2"/>
    <row r="8305" x14ac:dyDescent="0.2"/>
    <row r="8306" x14ac:dyDescent="0.2"/>
    <row r="8307" x14ac:dyDescent="0.2"/>
    <row r="8308" x14ac:dyDescent="0.2"/>
    <row r="8309" x14ac:dyDescent="0.2"/>
    <row r="8310" x14ac:dyDescent="0.2"/>
    <row r="8311" x14ac:dyDescent="0.2"/>
    <row r="8312" x14ac:dyDescent="0.2"/>
    <row r="8313" x14ac:dyDescent="0.2"/>
    <row r="8314" x14ac:dyDescent="0.2"/>
    <row r="8315" x14ac:dyDescent="0.2"/>
    <row r="8316" x14ac:dyDescent="0.2"/>
    <row r="8317" x14ac:dyDescent="0.2"/>
    <row r="8318" x14ac:dyDescent="0.2"/>
    <row r="8319" x14ac:dyDescent="0.2"/>
    <row r="8320" x14ac:dyDescent="0.2"/>
    <row r="8321" x14ac:dyDescent="0.2"/>
    <row r="8322" x14ac:dyDescent="0.2"/>
    <row r="8323" x14ac:dyDescent="0.2"/>
    <row r="8324" x14ac:dyDescent="0.2"/>
    <row r="8325" x14ac:dyDescent="0.2"/>
    <row r="8326" x14ac:dyDescent="0.2"/>
    <row r="8327" x14ac:dyDescent="0.2"/>
    <row r="8328" x14ac:dyDescent="0.2"/>
    <row r="8329" x14ac:dyDescent="0.2"/>
    <row r="8330" x14ac:dyDescent="0.2"/>
    <row r="8331" x14ac:dyDescent="0.2"/>
    <row r="8332" x14ac:dyDescent="0.2"/>
    <row r="8333" x14ac:dyDescent="0.2"/>
    <row r="8334" x14ac:dyDescent="0.2"/>
    <row r="8335" x14ac:dyDescent="0.2"/>
    <row r="8336" x14ac:dyDescent="0.2"/>
    <row r="8337" x14ac:dyDescent="0.2"/>
    <row r="8338" x14ac:dyDescent="0.2"/>
    <row r="8339" x14ac:dyDescent="0.2"/>
    <row r="8340" x14ac:dyDescent="0.2"/>
    <row r="8341" x14ac:dyDescent="0.2"/>
    <row r="8342" x14ac:dyDescent="0.2"/>
    <row r="8343" x14ac:dyDescent="0.2"/>
    <row r="8344" x14ac:dyDescent="0.2"/>
    <row r="8345" x14ac:dyDescent="0.2"/>
    <row r="8346" x14ac:dyDescent="0.2"/>
    <row r="8347" x14ac:dyDescent="0.2"/>
    <row r="8348" x14ac:dyDescent="0.2"/>
    <row r="8349" x14ac:dyDescent="0.2"/>
    <row r="8350" x14ac:dyDescent="0.2"/>
    <row r="8351" x14ac:dyDescent="0.2"/>
    <row r="8352" x14ac:dyDescent="0.2"/>
    <row r="8353" x14ac:dyDescent="0.2"/>
    <row r="8354" x14ac:dyDescent="0.2"/>
    <row r="8355" x14ac:dyDescent="0.2"/>
    <row r="8356" x14ac:dyDescent="0.2"/>
    <row r="8357" x14ac:dyDescent="0.2"/>
    <row r="8358" x14ac:dyDescent="0.2"/>
    <row r="8359" x14ac:dyDescent="0.2"/>
    <row r="8360" x14ac:dyDescent="0.2"/>
    <row r="8361" x14ac:dyDescent="0.2"/>
    <row r="8362" x14ac:dyDescent="0.2"/>
    <row r="8363" x14ac:dyDescent="0.2"/>
    <row r="8364" x14ac:dyDescent="0.2"/>
    <row r="8365" x14ac:dyDescent="0.2"/>
    <row r="8366" x14ac:dyDescent="0.2"/>
    <row r="8367" x14ac:dyDescent="0.2"/>
    <row r="8368" x14ac:dyDescent="0.2"/>
    <row r="8369" x14ac:dyDescent="0.2"/>
    <row r="8370" x14ac:dyDescent="0.2"/>
    <row r="8371" x14ac:dyDescent="0.2"/>
    <row r="8372" x14ac:dyDescent="0.2"/>
    <row r="8373" x14ac:dyDescent="0.2"/>
    <row r="8374" x14ac:dyDescent="0.2"/>
    <row r="8375" x14ac:dyDescent="0.2"/>
    <row r="8376" x14ac:dyDescent="0.2"/>
    <row r="8377" x14ac:dyDescent="0.2"/>
    <row r="8378" x14ac:dyDescent="0.2"/>
    <row r="8379" x14ac:dyDescent="0.2"/>
    <row r="8380" x14ac:dyDescent="0.2"/>
    <row r="8381" x14ac:dyDescent="0.2"/>
    <row r="8382" x14ac:dyDescent="0.2"/>
    <row r="8383" x14ac:dyDescent="0.2"/>
    <row r="8384" x14ac:dyDescent="0.2"/>
    <row r="8385" x14ac:dyDescent="0.2"/>
    <row r="8386" x14ac:dyDescent="0.2"/>
    <row r="8387" x14ac:dyDescent="0.2"/>
    <row r="8388" x14ac:dyDescent="0.2"/>
    <row r="8389" x14ac:dyDescent="0.2"/>
    <row r="8390" x14ac:dyDescent="0.2"/>
    <row r="8391" x14ac:dyDescent="0.2"/>
    <row r="8392" x14ac:dyDescent="0.2"/>
    <row r="8393" x14ac:dyDescent="0.2"/>
    <row r="8394" x14ac:dyDescent="0.2"/>
    <row r="8395" x14ac:dyDescent="0.2"/>
    <row r="8396" x14ac:dyDescent="0.2"/>
    <row r="8397" x14ac:dyDescent="0.2"/>
    <row r="8398" x14ac:dyDescent="0.2"/>
    <row r="8399" x14ac:dyDescent="0.2"/>
    <row r="8400" x14ac:dyDescent="0.2"/>
    <row r="8401" x14ac:dyDescent="0.2"/>
    <row r="8402" x14ac:dyDescent="0.2"/>
    <row r="8403" x14ac:dyDescent="0.2"/>
    <row r="8404" x14ac:dyDescent="0.2"/>
    <row r="8405" x14ac:dyDescent="0.2"/>
    <row r="8406" x14ac:dyDescent="0.2"/>
    <row r="8407" x14ac:dyDescent="0.2"/>
    <row r="8408" x14ac:dyDescent="0.2"/>
    <row r="8409" x14ac:dyDescent="0.2"/>
    <row r="8410" x14ac:dyDescent="0.2"/>
    <row r="8411" x14ac:dyDescent="0.2"/>
    <row r="8412" x14ac:dyDescent="0.2"/>
    <row r="8413" x14ac:dyDescent="0.2"/>
    <row r="8414" x14ac:dyDescent="0.2"/>
    <row r="8415" x14ac:dyDescent="0.2"/>
    <row r="8416" x14ac:dyDescent="0.2"/>
    <row r="8417" x14ac:dyDescent="0.2"/>
    <row r="8418" x14ac:dyDescent="0.2"/>
    <row r="8419" x14ac:dyDescent="0.2"/>
    <row r="8420" x14ac:dyDescent="0.2"/>
    <row r="8421" x14ac:dyDescent="0.2"/>
    <row r="8422" x14ac:dyDescent="0.2"/>
    <row r="8423" x14ac:dyDescent="0.2"/>
    <row r="8424" x14ac:dyDescent="0.2"/>
    <row r="8425" x14ac:dyDescent="0.2"/>
    <row r="8426" x14ac:dyDescent="0.2"/>
    <row r="8427" x14ac:dyDescent="0.2"/>
    <row r="8428" x14ac:dyDescent="0.2"/>
    <row r="8429" x14ac:dyDescent="0.2"/>
    <row r="8430" x14ac:dyDescent="0.2"/>
    <row r="8431" x14ac:dyDescent="0.2"/>
    <row r="8432" x14ac:dyDescent="0.2"/>
    <row r="8433" x14ac:dyDescent="0.2"/>
    <row r="8434" x14ac:dyDescent="0.2"/>
    <row r="8435" x14ac:dyDescent="0.2"/>
    <row r="8436" x14ac:dyDescent="0.2"/>
    <row r="8437" x14ac:dyDescent="0.2"/>
    <row r="8438" x14ac:dyDescent="0.2"/>
    <row r="8439" x14ac:dyDescent="0.2"/>
    <row r="8440" x14ac:dyDescent="0.2"/>
    <row r="8441" x14ac:dyDescent="0.2"/>
    <row r="8442" x14ac:dyDescent="0.2"/>
    <row r="8443" x14ac:dyDescent="0.2"/>
    <row r="8444" x14ac:dyDescent="0.2"/>
    <row r="8445" x14ac:dyDescent="0.2"/>
    <row r="8446" x14ac:dyDescent="0.2"/>
    <row r="8447" x14ac:dyDescent="0.2"/>
    <row r="8448" x14ac:dyDescent="0.2"/>
    <row r="8449" x14ac:dyDescent="0.2"/>
    <row r="8450" x14ac:dyDescent="0.2"/>
    <row r="8451" x14ac:dyDescent="0.2"/>
    <row r="8452" x14ac:dyDescent="0.2"/>
    <row r="8453" x14ac:dyDescent="0.2"/>
    <row r="8454" x14ac:dyDescent="0.2"/>
    <row r="8455" x14ac:dyDescent="0.2"/>
    <row r="8456" x14ac:dyDescent="0.2"/>
    <row r="8457" x14ac:dyDescent="0.2"/>
    <row r="8458" x14ac:dyDescent="0.2"/>
    <row r="8459" x14ac:dyDescent="0.2"/>
    <row r="8460" x14ac:dyDescent="0.2"/>
    <row r="8461" x14ac:dyDescent="0.2"/>
    <row r="8462" x14ac:dyDescent="0.2"/>
    <row r="8463" x14ac:dyDescent="0.2"/>
    <row r="8464" x14ac:dyDescent="0.2"/>
    <row r="8465" x14ac:dyDescent="0.2"/>
    <row r="8466" x14ac:dyDescent="0.2"/>
    <row r="8467" x14ac:dyDescent="0.2"/>
    <row r="8468" x14ac:dyDescent="0.2"/>
    <row r="8469" x14ac:dyDescent="0.2"/>
    <row r="8470" x14ac:dyDescent="0.2"/>
    <row r="8471" x14ac:dyDescent="0.2"/>
    <row r="8472" x14ac:dyDescent="0.2"/>
    <row r="8473" x14ac:dyDescent="0.2"/>
    <row r="8474" x14ac:dyDescent="0.2"/>
    <row r="8475" x14ac:dyDescent="0.2"/>
    <row r="8476" x14ac:dyDescent="0.2"/>
    <row r="8477" x14ac:dyDescent="0.2"/>
    <row r="8478" x14ac:dyDescent="0.2"/>
    <row r="8479" x14ac:dyDescent="0.2"/>
    <row r="8480" x14ac:dyDescent="0.2"/>
    <row r="8481" x14ac:dyDescent="0.2"/>
    <row r="8482" x14ac:dyDescent="0.2"/>
    <row r="8483" x14ac:dyDescent="0.2"/>
    <row r="8484" x14ac:dyDescent="0.2"/>
    <row r="8485" x14ac:dyDescent="0.2"/>
    <row r="8486" x14ac:dyDescent="0.2"/>
    <row r="8487" x14ac:dyDescent="0.2"/>
    <row r="8488" x14ac:dyDescent="0.2"/>
    <row r="8489" x14ac:dyDescent="0.2"/>
    <row r="8490" x14ac:dyDescent="0.2"/>
    <row r="8491" x14ac:dyDescent="0.2"/>
    <row r="8492" x14ac:dyDescent="0.2"/>
    <row r="8493" x14ac:dyDescent="0.2"/>
    <row r="8494" x14ac:dyDescent="0.2"/>
    <row r="8495" x14ac:dyDescent="0.2"/>
    <row r="8496" x14ac:dyDescent="0.2"/>
    <row r="8497" x14ac:dyDescent="0.2"/>
    <row r="8498" x14ac:dyDescent="0.2"/>
    <row r="8499" x14ac:dyDescent="0.2"/>
    <row r="8500" x14ac:dyDescent="0.2"/>
    <row r="8501" x14ac:dyDescent="0.2"/>
    <row r="8502" x14ac:dyDescent="0.2"/>
    <row r="8503" x14ac:dyDescent="0.2"/>
    <row r="8504" x14ac:dyDescent="0.2"/>
    <row r="8505" x14ac:dyDescent="0.2"/>
    <row r="8506" x14ac:dyDescent="0.2"/>
    <row r="8507" x14ac:dyDescent="0.2"/>
    <row r="8508" x14ac:dyDescent="0.2"/>
    <row r="8509" x14ac:dyDescent="0.2"/>
    <row r="8510" x14ac:dyDescent="0.2"/>
    <row r="8511" x14ac:dyDescent="0.2"/>
    <row r="8512" x14ac:dyDescent="0.2"/>
    <row r="8513" x14ac:dyDescent="0.2"/>
    <row r="8514" x14ac:dyDescent="0.2"/>
    <row r="8515" x14ac:dyDescent="0.2"/>
    <row r="8516" x14ac:dyDescent="0.2"/>
    <row r="8517" x14ac:dyDescent="0.2"/>
    <row r="8518" x14ac:dyDescent="0.2"/>
    <row r="8519" x14ac:dyDescent="0.2"/>
    <row r="8520" x14ac:dyDescent="0.2"/>
    <row r="8521" x14ac:dyDescent="0.2"/>
    <row r="8522" x14ac:dyDescent="0.2"/>
    <row r="8523" x14ac:dyDescent="0.2"/>
    <row r="8524" x14ac:dyDescent="0.2"/>
    <row r="8525" x14ac:dyDescent="0.2"/>
    <row r="8526" x14ac:dyDescent="0.2"/>
    <row r="8527" x14ac:dyDescent="0.2"/>
    <row r="8528" x14ac:dyDescent="0.2"/>
    <row r="8529" x14ac:dyDescent="0.2"/>
    <row r="8530" x14ac:dyDescent="0.2"/>
    <row r="8531" x14ac:dyDescent="0.2"/>
    <row r="8532" x14ac:dyDescent="0.2"/>
    <row r="8533" x14ac:dyDescent="0.2"/>
    <row r="8534" x14ac:dyDescent="0.2"/>
    <row r="8535" x14ac:dyDescent="0.2"/>
    <row r="8536" x14ac:dyDescent="0.2"/>
    <row r="8537" x14ac:dyDescent="0.2"/>
    <row r="8538" x14ac:dyDescent="0.2"/>
    <row r="8539" x14ac:dyDescent="0.2"/>
    <row r="8540" x14ac:dyDescent="0.2"/>
    <row r="8541" x14ac:dyDescent="0.2"/>
    <row r="8542" x14ac:dyDescent="0.2"/>
    <row r="8543" x14ac:dyDescent="0.2"/>
    <row r="8544" x14ac:dyDescent="0.2"/>
    <row r="8545" x14ac:dyDescent="0.2"/>
    <row r="8546" x14ac:dyDescent="0.2"/>
    <row r="8547" x14ac:dyDescent="0.2"/>
    <row r="8548" x14ac:dyDescent="0.2"/>
    <row r="8549" x14ac:dyDescent="0.2"/>
    <row r="8550" x14ac:dyDescent="0.2"/>
    <row r="8551" x14ac:dyDescent="0.2"/>
    <row r="8552" x14ac:dyDescent="0.2"/>
    <row r="8553" x14ac:dyDescent="0.2"/>
    <row r="8554" x14ac:dyDescent="0.2"/>
    <row r="8555" x14ac:dyDescent="0.2"/>
    <row r="8556" x14ac:dyDescent="0.2"/>
    <row r="8557" x14ac:dyDescent="0.2"/>
    <row r="8558" x14ac:dyDescent="0.2"/>
    <row r="8559" x14ac:dyDescent="0.2"/>
    <row r="8560" x14ac:dyDescent="0.2"/>
    <row r="8561" x14ac:dyDescent="0.2"/>
    <row r="8562" x14ac:dyDescent="0.2"/>
    <row r="8563" x14ac:dyDescent="0.2"/>
    <row r="8564" x14ac:dyDescent="0.2"/>
    <row r="8565" x14ac:dyDescent="0.2"/>
    <row r="8566" x14ac:dyDescent="0.2"/>
    <row r="8567" x14ac:dyDescent="0.2"/>
    <row r="8568" x14ac:dyDescent="0.2"/>
    <row r="8569" x14ac:dyDescent="0.2"/>
    <row r="8570" x14ac:dyDescent="0.2"/>
    <row r="8571" x14ac:dyDescent="0.2"/>
    <row r="8572" x14ac:dyDescent="0.2"/>
    <row r="8573" x14ac:dyDescent="0.2"/>
    <row r="8574" x14ac:dyDescent="0.2"/>
    <row r="8575" x14ac:dyDescent="0.2"/>
    <row r="8576" x14ac:dyDescent="0.2"/>
    <row r="8577" x14ac:dyDescent="0.2"/>
    <row r="8578" x14ac:dyDescent="0.2"/>
    <row r="8579" x14ac:dyDescent="0.2"/>
    <row r="8580" x14ac:dyDescent="0.2"/>
    <row r="8581" x14ac:dyDescent="0.2"/>
    <row r="8582" x14ac:dyDescent="0.2"/>
    <row r="8583" x14ac:dyDescent="0.2"/>
    <row r="8584" x14ac:dyDescent="0.2"/>
    <row r="8585" x14ac:dyDescent="0.2"/>
    <row r="8586" x14ac:dyDescent="0.2"/>
    <row r="8587" x14ac:dyDescent="0.2"/>
    <row r="8588" x14ac:dyDescent="0.2"/>
    <row r="8589" x14ac:dyDescent="0.2"/>
    <row r="8590" x14ac:dyDescent="0.2"/>
    <row r="8591" x14ac:dyDescent="0.2"/>
    <row r="8592" x14ac:dyDescent="0.2"/>
    <row r="8593" x14ac:dyDescent="0.2"/>
    <row r="8594" x14ac:dyDescent="0.2"/>
    <row r="8595" x14ac:dyDescent="0.2"/>
    <row r="8596" x14ac:dyDescent="0.2"/>
    <row r="8597" x14ac:dyDescent="0.2"/>
    <row r="8598" x14ac:dyDescent="0.2"/>
    <row r="8599" x14ac:dyDescent="0.2"/>
    <row r="8600" x14ac:dyDescent="0.2"/>
    <row r="8601" x14ac:dyDescent="0.2"/>
    <row r="8602" x14ac:dyDescent="0.2"/>
    <row r="8603" x14ac:dyDescent="0.2"/>
    <row r="8604" x14ac:dyDescent="0.2"/>
    <row r="8605" x14ac:dyDescent="0.2"/>
    <row r="8606" x14ac:dyDescent="0.2"/>
    <row r="8607" x14ac:dyDescent="0.2"/>
    <row r="8608" x14ac:dyDescent="0.2"/>
    <row r="8609" x14ac:dyDescent="0.2"/>
    <row r="8610" x14ac:dyDescent="0.2"/>
    <row r="8611" x14ac:dyDescent="0.2"/>
    <row r="8612" x14ac:dyDescent="0.2"/>
    <row r="8613" x14ac:dyDescent="0.2"/>
    <row r="8614" x14ac:dyDescent="0.2"/>
    <row r="8615" x14ac:dyDescent="0.2"/>
    <row r="8616" x14ac:dyDescent="0.2"/>
    <row r="8617" x14ac:dyDescent="0.2"/>
    <row r="8618" x14ac:dyDescent="0.2"/>
    <row r="8619" x14ac:dyDescent="0.2"/>
    <row r="8620" x14ac:dyDescent="0.2"/>
    <row r="8621" x14ac:dyDescent="0.2"/>
    <row r="8622" x14ac:dyDescent="0.2"/>
    <row r="8623" x14ac:dyDescent="0.2"/>
    <row r="8624" x14ac:dyDescent="0.2"/>
    <row r="8625" x14ac:dyDescent="0.2"/>
    <row r="8626" x14ac:dyDescent="0.2"/>
    <row r="8627" x14ac:dyDescent="0.2"/>
    <row r="8628" x14ac:dyDescent="0.2"/>
    <row r="8629" x14ac:dyDescent="0.2"/>
    <row r="8630" x14ac:dyDescent="0.2"/>
    <row r="8631" x14ac:dyDescent="0.2"/>
    <row r="8632" x14ac:dyDescent="0.2"/>
    <row r="8633" x14ac:dyDescent="0.2"/>
    <row r="8634" x14ac:dyDescent="0.2"/>
    <row r="8635" x14ac:dyDescent="0.2"/>
    <row r="8636" x14ac:dyDescent="0.2"/>
    <row r="8637" x14ac:dyDescent="0.2"/>
    <row r="8638" x14ac:dyDescent="0.2"/>
    <row r="8639" x14ac:dyDescent="0.2"/>
    <row r="8640" x14ac:dyDescent="0.2"/>
    <row r="8641" x14ac:dyDescent="0.2"/>
    <row r="8642" x14ac:dyDescent="0.2"/>
    <row r="8643" x14ac:dyDescent="0.2"/>
    <row r="8644" x14ac:dyDescent="0.2"/>
    <row r="8645" x14ac:dyDescent="0.2"/>
    <row r="8646" x14ac:dyDescent="0.2"/>
    <row r="8647" x14ac:dyDescent="0.2"/>
    <row r="8648" x14ac:dyDescent="0.2"/>
    <row r="8649" x14ac:dyDescent="0.2"/>
    <row r="8650" x14ac:dyDescent="0.2"/>
    <row r="8651" x14ac:dyDescent="0.2"/>
    <row r="8652" x14ac:dyDescent="0.2"/>
    <row r="8653" x14ac:dyDescent="0.2"/>
    <row r="8654" x14ac:dyDescent="0.2"/>
    <row r="8655" x14ac:dyDescent="0.2"/>
    <row r="8656" x14ac:dyDescent="0.2"/>
    <row r="8657" x14ac:dyDescent="0.2"/>
    <row r="8658" x14ac:dyDescent="0.2"/>
    <row r="8659" x14ac:dyDescent="0.2"/>
    <row r="8660" x14ac:dyDescent="0.2"/>
    <row r="8661" x14ac:dyDescent="0.2"/>
    <row r="8662" x14ac:dyDescent="0.2"/>
    <row r="8663" x14ac:dyDescent="0.2"/>
    <row r="8664" x14ac:dyDescent="0.2"/>
    <row r="8665" x14ac:dyDescent="0.2"/>
    <row r="8666" x14ac:dyDescent="0.2"/>
    <row r="8667" x14ac:dyDescent="0.2"/>
    <row r="8668" x14ac:dyDescent="0.2"/>
    <row r="8669" x14ac:dyDescent="0.2"/>
    <row r="8670" x14ac:dyDescent="0.2"/>
    <row r="8671" x14ac:dyDescent="0.2"/>
    <row r="8672" x14ac:dyDescent="0.2"/>
    <row r="8673" x14ac:dyDescent="0.2"/>
    <row r="8674" x14ac:dyDescent="0.2"/>
    <row r="8675" x14ac:dyDescent="0.2"/>
    <row r="8676" x14ac:dyDescent="0.2"/>
    <row r="8677" x14ac:dyDescent="0.2"/>
    <row r="8678" x14ac:dyDescent="0.2"/>
    <row r="8679" x14ac:dyDescent="0.2"/>
    <row r="8680" x14ac:dyDescent="0.2"/>
    <row r="8681" x14ac:dyDescent="0.2"/>
    <row r="8682" x14ac:dyDescent="0.2"/>
    <row r="8683" x14ac:dyDescent="0.2"/>
    <row r="8684" x14ac:dyDescent="0.2"/>
    <row r="8685" x14ac:dyDescent="0.2"/>
    <row r="8686" x14ac:dyDescent="0.2"/>
    <row r="8687" x14ac:dyDescent="0.2"/>
    <row r="8688" x14ac:dyDescent="0.2"/>
    <row r="8689" x14ac:dyDescent="0.2"/>
    <row r="8690" x14ac:dyDescent="0.2"/>
    <row r="8691" x14ac:dyDescent="0.2"/>
    <row r="8692" x14ac:dyDescent="0.2"/>
    <row r="8693" x14ac:dyDescent="0.2"/>
    <row r="8694" x14ac:dyDescent="0.2"/>
    <row r="8695" x14ac:dyDescent="0.2"/>
    <row r="8696" x14ac:dyDescent="0.2"/>
    <row r="8697" x14ac:dyDescent="0.2"/>
    <row r="8698" x14ac:dyDescent="0.2"/>
    <row r="8699" x14ac:dyDescent="0.2"/>
    <row r="8700" x14ac:dyDescent="0.2"/>
    <row r="8701" x14ac:dyDescent="0.2"/>
    <row r="8702" x14ac:dyDescent="0.2"/>
    <row r="8703" x14ac:dyDescent="0.2"/>
    <row r="8704" x14ac:dyDescent="0.2"/>
    <row r="8705" x14ac:dyDescent="0.2"/>
    <row r="8706" x14ac:dyDescent="0.2"/>
    <row r="8707" x14ac:dyDescent="0.2"/>
    <row r="8708" x14ac:dyDescent="0.2"/>
    <row r="8709" x14ac:dyDescent="0.2"/>
    <row r="8710" x14ac:dyDescent="0.2"/>
    <row r="8711" x14ac:dyDescent="0.2"/>
    <row r="8712" x14ac:dyDescent="0.2"/>
    <row r="8713" x14ac:dyDescent="0.2"/>
    <row r="8714" x14ac:dyDescent="0.2"/>
    <row r="8715" x14ac:dyDescent="0.2"/>
    <row r="8716" x14ac:dyDescent="0.2"/>
    <row r="8717" x14ac:dyDescent="0.2"/>
    <row r="8718" x14ac:dyDescent="0.2"/>
    <row r="8719" x14ac:dyDescent="0.2"/>
    <row r="8720" x14ac:dyDescent="0.2"/>
    <row r="8721" x14ac:dyDescent="0.2"/>
    <row r="8722" x14ac:dyDescent="0.2"/>
    <row r="8723" x14ac:dyDescent="0.2"/>
    <row r="8724" x14ac:dyDescent="0.2"/>
    <row r="8725" x14ac:dyDescent="0.2"/>
    <row r="8726" x14ac:dyDescent="0.2"/>
    <row r="8727" x14ac:dyDescent="0.2"/>
    <row r="8728" x14ac:dyDescent="0.2"/>
    <row r="8729" x14ac:dyDescent="0.2"/>
    <row r="8730" x14ac:dyDescent="0.2"/>
    <row r="8731" x14ac:dyDescent="0.2"/>
    <row r="8732" x14ac:dyDescent="0.2"/>
    <row r="8733" x14ac:dyDescent="0.2"/>
    <row r="8734" x14ac:dyDescent="0.2"/>
    <row r="8735" x14ac:dyDescent="0.2"/>
    <row r="8736" x14ac:dyDescent="0.2"/>
    <row r="8737" x14ac:dyDescent="0.2"/>
    <row r="8738" x14ac:dyDescent="0.2"/>
    <row r="8739" x14ac:dyDescent="0.2"/>
    <row r="8740" x14ac:dyDescent="0.2"/>
    <row r="8741" x14ac:dyDescent="0.2"/>
    <row r="8742" x14ac:dyDescent="0.2"/>
    <row r="8743" x14ac:dyDescent="0.2"/>
    <row r="8744" x14ac:dyDescent="0.2"/>
    <row r="8745" x14ac:dyDescent="0.2"/>
    <row r="8746" x14ac:dyDescent="0.2"/>
    <row r="8747" x14ac:dyDescent="0.2"/>
    <row r="8748" x14ac:dyDescent="0.2"/>
    <row r="8749" x14ac:dyDescent="0.2"/>
    <row r="8750" x14ac:dyDescent="0.2"/>
    <row r="8751" x14ac:dyDescent="0.2"/>
    <row r="8752" x14ac:dyDescent="0.2"/>
    <row r="8753" x14ac:dyDescent="0.2"/>
    <row r="8754" x14ac:dyDescent="0.2"/>
    <row r="8755" x14ac:dyDescent="0.2"/>
    <row r="8756" x14ac:dyDescent="0.2"/>
    <row r="8757" x14ac:dyDescent="0.2"/>
    <row r="8758" x14ac:dyDescent="0.2"/>
    <row r="8759" x14ac:dyDescent="0.2"/>
    <row r="8760" x14ac:dyDescent="0.2"/>
    <row r="8761" x14ac:dyDescent="0.2"/>
    <row r="8762" x14ac:dyDescent="0.2"/>
    <row r="8763" x14ac:dyDescent="0.2"/>
    <row r="8764" x14ac:dyDescent="0.2"/>
    <row r="8765" x14ac:dyDescent="0.2"/>
    <row r="8766" x14ac:dyDescent="0.2"/>
    <row r="8767" x14ac:dyDescent="0.2"/>
    <row r="8768" x14ac:dyDescent="0.2"/>
    <row r="8769" x14ac:dyDescent="0.2"/>
    <row r="8770" x14ac:dyDescent="0.2"/>
    <row r="8771" x14ac:dyDescent="0.2"/>
    <row r="8772" x14ac:dyDescent="0.2"/>
    <row r="8773" x14ac:dyDescent="0.2"/>
    <row r="8774" x14ac:dyDescent="0.2"/>
    <row r="8775" x14ac:dyDescent="0.2"/>
    <row r="8776" x14ac:dyDescent="0.2"/>
    <row r="8777" x14ac:dyDescent="0.2"/>
    <row r="8778" x14ac:dyDescent="0.2"/>
    <row r="8779" x14ac:dyDescent="0.2"/>
    <row r="8780" x14ac:dyDescent="0.2"/>
    <row r="8781" x14ac:dyDescent="0.2"/>
    <row r="8782" x14ac:dyDescent="0.2"/>
    <row r="8783" x14ac:dyDescent="0.2"/>
    <row r="8784" x14ac:dyDescent="0.2"/>
    <row r="8785" x14ac:dyDescent="0.2"/>
    <row r="8786" x14ac:dyDescent="0.2"/>
    <row r="8787" x14ac:dyDescent="0.2"/>
    <row r="8788" x14ac:dyDescent="0.2"/>
    <row r="8789" x14ac:dyDescent="0.2"/>
    <row r="8790" x14ac:dyDescent="0.2"/>
    <row r="8791" x14ac:dyDescent="0.2"/>
    <row r="8792" x14ac:dyDescent="0.2"/>
    <row r="8793" x14ac:dyDescent="0.2"/>
    <row r="8794" x14ac:dyDescent="0.2"/>
    <row r="8795" x14ac:dyDescent="0.2"/>
    <row r="8796" x14ac:dyDescent="0.2"/>
    <row r="8797" x14ac:dyDescent="0.2"/>
    <row r="8798" x14ac:dyDescent="0.2"/>
    <row r="8799" x14ac:dyDescent="0.2"/>
    <row r="8800" x14ac:dyDescent="0.2"/>
    <row r="8801" x14ac:dyDescent="0.2"/>
    <row r="8802" x14ac:dyDescent="0.2"/>
    <row r="8803" x14ac:dyDescent="0.2"/>
    <row r="8804" x14ac:dyDescent="0.2"/>
    <row r="8805" x14ac:dyDescent="0.2"/>
    <row r="8806" x14ac:dyDescent="0.2"/>
    <row r="8807" x14ac:dyDescent="0.2"/>
    <row r="8808" x14ac:dyDescent="0.2"/>
    <row r="8809" x14ac:dyDescent="0.2"/>
    <row r="8810" x14ac:dyDescent="0.2"/>
    <row r="8811" x14ac:dyDescent="0.2"/>
    <row r="8812" x14ac:dyDescent="0.2"/>
    <row r="8813" x14ac:dyDescent="0.2"/>
    <row r="8814" x14ac:dyDescent="0.2"/>
    <row r="8815" x14ac:dyDescent="0.2"/>
    <row r="8816" x14ac:dyDescent="0.2"/>
    <row r="8817" x14ac:dyDescent="0.2"/>
    <row r="8818" x14ac:dyDescent="0.2"/>
    <row r="8819" x14ac:dyDescent="0.2"/>
    <row r="8820" x14ac:dyDescent="0.2"/>
    <row r="8821" x14ac:dyDescent="0.2"/>
    <row r="8822" x14ac:dyDescent="0.2"/>
    <row r="8823" x14ac:dyDescent="0.2"/>
    <row r="8824" x14ac:dyDescent="0.2"/>
    <row r="8825" x14ac:dyDescent="0.2"/>
    <row r="8826" x14ac:dyDescent="0.2"/>
    <row r="8827" x14ac:dyDescent="0.2"/>
    <row r="8828" x14ac:dyDescent="0.2"/>
    <row r="8829" x14ac:dyDescent="0.2"/>
    <row r="8830" x14ac:dyDescent="0.2"/>
    <row r="8831" x14ac:dyDescent="0.2"/>
    <row r="8832" x14ac:dyDescent="0.2"/>
    <row r="8833" x14ac:dyDescent="0.2"/>
    <row r="8834" x14ac:dyDescent="0.2"/>
    <row r="8835" x14ac:dyDescent="0.2"/>
    <row r="8836" x14ac:dyDescent="0.2"/>
    <row r="8837" x14ac:dyDescent="0.2"/>
    <row r="8838" x14ac:dyDescent="0.2"/>
    <row r="8839" x14ac:dyDescent="0.2"/>
    <row r="8840" x14ac:dyDescent="0.2"/>
    <row r="8841" x14ac:dyDescent="0.2"/>
    <row r="8842" x14ac:dyDescent="0.2"/>
    <row r="8843" x14ac:dyDescent="0.2"/>
    <row r="8844" x14ac:dyDescent="0.2"/>
    <row r="8845" x14ac:dyDescent="0.2"/>
    <row r="8846" x14ac:dyDescent="0.2"/>
    <row r="8847" x14ac:dyDescent="0.2"/>
    <row r="8848" x14ac:dyDescent="0.2"/>
    <row r="8849" x14ac:dyDescent="0.2"/>
    <row r="8850" x14ac:dyDescent="0.2"/>
    <row r="8851" x14ac:dyDescent="0.2"/>
    <row r="8852" x14ac:dyDescent="0.2"/>
    <row r="8853" x14ac:dyDescent="0.2"/>
    <row r="8854" x14ac:dyDescent="0.2"/>
    <row r="8855" x14ac:dyDescent="0.2"/>
    <row r="8856" x14ac:dyDescent="0.2"/>
    <row r="8857" x14ac:dyDescent="0.2"/>
    <row r="8858" x14ac:dyDescent="0.2"/>
    <row r="8859" x14ac:dyDescent="0.2"/>
    <row r="8860" x14ac:dyDescent="0.2"/>
    <row r="8861" x14ac:dyDescent="0.2"/>
    <row r="8862" x14ac:dyDescent="0.2"/>
    <row r="8863" x14ac:dyDescent="0.2"/>
    <row r="8864" x14ac:dyDescent="0.2"/>
    <row r="8865" x14ac:dyDescent="0.2"/>
    <row r="8866" x14ac:dyDescent="0.2"/>
    <row r="8867" x14ac:dyDescent="0.2"/>
    <row r="8868" x14ac:dyDescent="0.2"/>
    <row r="8869" x14ac:dyDescent="0.2"/>
    <row r="8870" x14ac:dyDescent="0.2"/>
    <row r="8871" x14ac:dyDescent="0.2"/>
    <row r="8872" x14ac:dyDescent="0.2"/>
    <row r="8873" x14ac:dyDescent="0.2"/>
    <row r="8874" x14ac:dyDescent="0.2"/>
    <row r="8875" x14ac:dyDescent="0.2"/>
    <row r="8876" x14ac:dyDescent="0.2"/>
    <row r="8877" x14ac:dyDescent="0.2"/>
    <row r="8878" x14ac:dyDescent="0.2"/>
    <row r="8879" x14ac:dyDescent="0.2"/>
    <row r="8880" x14ac:dyDescent="0.2"/>
    <row r="8881" x14ac:dyDescent="0.2"/>
    <row r="8882" x14ac:dyDescent="0.2"/>
    <row r="8883" x14ac:dyDescent="0.2"/>
    <row r="8884" x14ac:dyDescent="0.2"/>
    <row r="8885" x14ac:dyDescent="0.2"/>
    <row r="8886" x14ac:dyDescent="0.2"/>
    <row r="8887" x14ac:dyDescent="0.2"/>
    <row r="8888" x14ac:dyDescent="0.2"/>
    <row r="8889" x14ac:dyDescent="0.2"/>
    <row r="8890" x14ac:dyDescent="0.2"/>
    <row r="8891" x14ac:dyDescent="0.2"/>
    <row r="8892" x14ac:dyDescent="0.2"/>
    <row r="8893" x14ac:dyDescent="0.2"/>
    <row r="8894" x14ac:dyDescent="0.2"/>
    <row r="8895" x14ac:dyDescent="0.2"/>
    <row r="8896" x14ac:dyDescent="0.2"/>
    <row r="8897" x14ac:dyDescent="0.2"/>
    <row r="8898" x14ac:dyDescent="0.2"/>
    <row r="8899" x14ac:dyDescent="0.2"/>
    <row r="8900" x14ac:dyDescent="0.2"/>
    <row r="8901" x14ac:dyDescent="0.2"/>
    <row r="8902" x14ac:dyDescent="0.2"/>
    <row r="8903" x14ac:dyDescent="0.2"/>
    <row r="8904" x14ac:dyDescent="0.2"/>
    <row r="8905" x14ac:dyDescent="0.2"/>
    <row r="8906" x14ac:dyDescent="0.2"/>
    <row r="8907" x14ac:dyDescent="0.2"/>
    <row r="8908" x14ac:dyDescent="0.2"/>
    <row r="8909" x14ac:dyDescent="0.2"/>
    <row r="8910" x14ac:dyDescent="0.2"/>
    <row r="8911" x14ac:dyDescent="0.2"/>
    <row r="8912" x14ac:dyDescent="0.2"/>
    <row r="8913" x14ac:dyDescent="0.2"/>
    <row r="8914" x14ac:dyDescent="0.2"/>
    <row r="8915" x14ac:dyDescent="0.2"/>
    <row r="8916" x14ac:dyDescent="0.2"/>
    <row r="8917" x14ac:dyDescent="0.2"/>
    <row r="8918" x14ac:dyDescent="0.2"/>
    <row r="8919" x14ac:dyDescent="0.2"/>
    <row r="8920" x14ac:dyDescent="0.2"/>
    <row r="8921" x14ac:dyDescent="0.2"/>
    <row r="8922" x14ac:dyDescent="0.2"/>
    <row r="8923" x14ac:dyDescent="0.2"/>
    <row r="8924" x14ac:dyDescent="0.2"/>
    <row r="8925" x14ac:dyDescent="0.2"/>
    <row r="8926" x14ac:dyDescent="0.2"/>
    <row r="8927" x14ac:dyDescent="0.2"/>
    <row r="8928" x14ac:dyDescent="0.2"/>
    <row r="8929" x14ac:dyDescent="0.2"/>
    <row r="8930" x14ac:dyDescent="0.2"/>
    <row r="8931" x14ac:dyDescent="0.2"/>
    <row r="8932" x14ac:dyDescent="0.2"/>
    <row r="8933" x14ac:dyDescent="0.2"/>
    <row r="8934" x14ac:dyDescent="0.2"/>
    <row r="8935" x14ac:dyDescent="0.2"/>
    <row r="8936" x14ac:dyDescent="0.2"/>
    <row r="8937" x14ac:dyDescent="0.2"/>
    <row r="8938" x14ac:dyDescent="0.2"/>
    <row r="8939" x14ac:dyDescent="0.2"/>
    <row r="8940" x14ac:dyDescent="0.2"/>
    <row r="8941" x14ac:dyDescent="0.2"/>
    <row r="8942" x14ac:dyDescent="0.2"/>
    <row r="8943" x14ac:dyDescent="0.2"/>
    <row r="8944" x14ac:dyDescent="0.2"/>
    <row r="8945" x14ac:dyDescent="0.2"/>
    <row r="8946" x14ac:dyDescent="0.2"/>
    <row r="8947" x14ac:dyDescent="0.2"/>
    <row r="8948" x14ac:dyDescent="0.2"/>
    <row r="8949" x14ac:dyDescent="0.2"/>
    <row r="8950" x14ac:dyDescent="0.2"/>
    <row r="8951" x14ac:dyDescent="0.2"/>
    <row r="8952" x14ac:dyDescent="0.2"/>
    <row r="8953" x14ac:dyDescent="0.2"/>
    <row r="8954" x14ac:dyDescent="0.2"/>
    <row r="8955" x14ac:dyDescent="0.2"/>
    <row r="8956" x14ac:dyDescent="0.2"/>
    <row r="8957" x14ac:dyDescent="0.2"/>
    <row r="8958" x14ac:dyDescent="0.2"/>
    <row r="8959" x14ac:dyDescent="0.2"/>
    <row r="8960" x14ac:dyDescent="0.2"/>
    <row r="8961" x14ac:dyDescent="0.2"/>
    <row r="8962" x14ac:dyDescent="0.2"/>
    <row r="8963" x14ac:dyDescent="0.2"/>
    <row r="8964" x14ac:dyDescent="0.2"/>
    <row r="8965" x14ac:dyDescent="0.2"/>
    <row r="8966" x14ac:dyDescent="0.2"/>
    <row r="8967" x14ac:dyDescent="0.2"/>
    <row r="8968" x14ac:dyDescent="0.2"/>
    <row r="8969" x14ac:dyDescent="0.2"/>
    <row r="8970" x14ac:dyDescent="0.2"/>
    <row r="8971" x14ac:dyDescent="0.2"/>
    <row r="8972" x14ac:dyDescent="0.2"/>
    <row r="8973" x14ac:dyDescent="0.2"/>
    <row r="8974" x14ac:dyDescent="0.2"/>
    <row r="8975" x14ac:dyDescent="0.2"/>
    <row r="8976" x14ac:dyDescent="0.2"/>
    <row r="8977" x14ac:dyDescent="0.2"/>
    <row r="8978" x14ac:dyDescent="0.2"/>
    <row r="8979" x14ac:dyDescent="0.2"/>
    <row r="8980" x14ac:dyDescent="0.2"/>
    <row r="8981" x14ac:dyDescent="0.2"/>
    <row r="8982" x14ac:dyDescent="0.2"/>
    <row r="8983" x14ac:dyDescent="0.2"/>
    <row r="8984" x14ac:dyDescent="0.2"/>
    <row r="8985" x14ac:dyDescent="0.2"/>
    <row r="8986" x14ac:dyDescent="0.2"/>
    <row r="8987" x14ac:dyDescent="0.2"/>
    <row r="8988" x14ac:dyDescent="0.2"/>
    <row r="8989" x14ac:dyDescent="0.2"/>
    <row r="8990" x14ac:dyDescent="0.2"/>
    <row r="8991" x14ac:dyDescent="0.2"/>
    <row r="8992" x14ac:dyDescent="0.2"/>
    <row r="8993" x14ac:dyDescent="0.2"/>
    <row r="8994" x14ac:dyDescent="0.2"/>
    <row r="8995" x14ac:dyDescent="0.2"/>
    <row r="8996" x14ac:dyDescent="0.2"/>
    <row r="8997" x14ac:dyDescent="0.2"/>
    <row r="8998" x14ac:dyDescent="0.2"/>
    <row r="8999" x14ac:dyDescent="0.2"/>
    <row r="9000" x14ac:dyDescent="0.2"/>
    <row r="9001" x14ac:dyDescent="0.2"/>
    <row r="9002" x14ac:dyDescent="0.2"/>
    <row r="9003" x14ac:dyDescent="0.2"/>
    <row r="9004" x14ac:dyDescent="0.2"/>
    <row r="9005" x14ac:dyDescent="0.2"/>
    <row r="9006" x14ac:dyDescent="0.2"/>
    <row r="9007" x14ac:dyDescent="0.2"/>
    <row r="9008" x14ac:dyDescent="0.2"/>
    <row r="9009" x14ac:dyDescent="0.2"/>
    <row r="9010" x14ac:dyDescent="0.2"/>
    <row r="9011" x14ac:dyDescent="0.2"/>
    <row r="9012" x14ac:dyDescent="0.2"/>
    <row r="9013" x14ac:dyDescent="0.2"/>
    <row r="9014" x14ac:dyDescent="0.2"/>
    <row r="9015" x14ac:dyDescent="0.2"/>
    <row r="9016" x14ac:dyDescent="0.2"/>
    <row r="9017" x14ac:dyDescent="0.2"/>
    <row r="9018" x14ac:dyDescent="0.2"/>
    <row r="9019" x14ac:dyDescent="0.2"/>
    <row r="9020" x14ac:dyDescent="0.2"/>
    <row r="9021" x14ac:dyDescent="0.2"/>
    <row r="9022" x14ac:dyDescent="0.2"/>
    <row r="9023" x14ac:dyDescent="0.2"/>
    <row r="9024" x14ac:dyDescent="0.2"/>
    <row r="9025" x14ac:dyDescent="0.2"/>
    <row r="9026" x14ac:dyDescent="0.2"/>
    <row r="9027" x14ac:dyDescent="0.2"/>
    <row r="9028" x14ac:dyDescent="0.2"/>
    <row r="9029" x14ac:dyDescent="0.2"/>
    <row r="9030" x14ac:dyDescent="0.2"/>
    <row r="9031" x14ac:dyDescent="0.2"/>
    <row r="9032" x14ac:dyDescent="0.2"/>
    <row r="9033" x14ac:dyDescent="0.2"/>
    <row r="9034" x14ac:dyDescent="0.2"/>
    <row r="9035" x14ac:dyDescent="0.2"/>
    <row r="9036" x14ac:dyDescent="0.2"/>
    <row r="9037" x14ac:dyDescent="0.2"/>
    <row r="9038" x14ac:dyDescent="0.2"/>
    <row r="9039" x14ac:dyDescent="0.2"/>
    <row r="9040" x14ac:dyDescent="0.2"/>
    <row r="9041" x14ac:dyDescent="0.2"/>
    <row r="9042" x14ac:dyDescent="0.2"/>
    <row r="9043" x14ac:dyDescent="0.2"/>
    <row r="9044" x14ac:dyDescent="0.2"/>
    <row r="9045" x14ac:dyDescent="0.2"/>
    <row r="9046" x14ac:dyDescent="0.2"/>
    <row r="9047" x14ac:dyDescent="0.2"/>
    <row r="9048" x14ac:dyDescent="0.2"/>
    <row r="9049" x14ac:dyDescent="0.2"/>
    <row r="9050" x14ac:dyDescent="0.2"/>
    <row r="9051" x14ac:dyDescent="0.2"/>
    <row r="9052" x14ac:dyDescent="0.2"/>
    <row r="9053" x14ac:dyDescent="0.2"/>
    <row r="9054" x14ac:dyDescent="0.2"/>
    <row r="9055" x14ac:dyDescent="0.2"/>
    <row r="9056" x14ac:dyDescent="0.2"/>
    <row r="9057" x14ac:dyDescent="0.2"/>
    <row r="9058" x14ac:dyDescent="0.2"/>
    <row r="9059" x14ac:dyDescent="0.2"/>
    <row r="9060" x14ac:dyDescent="0.2"/>
    <row r="9061" x14ac:dyDescent="0.2"/>
    <row r="9062" x14ac:dyDescent="0.2"/>
    <row r="9063" x14ac:dyDescent="0.2"/>
    <row r="9064" x14ac:dyDescent="0.2"/>
    <row r="9065" x14ac:dyDescent="0.2"/>
    <row r="9066" x14ac:dyDescent="0.2"/>
    <row r="9067" x14ac:dyDescent="0.2"/>
    <row r="9068" x14ac:dyDescent="0.2"/>
    <row r="9069" x14ac:dyDescent="0.2"/>
    <row r="9070" x14ac:dyDescent="0.2"/>
    <row r="9071" x14ac:dyDescent="0.2"/>
    <row r="9072" x14ac:dyDescent="0.2"/>
    <row r="9073" x14ac:dyDescent="0.2"/>
    <row r="9074" x14ac:dyDescent="0.2"/>
    <row r="9075" x14ac:dyDescent="0.2"/>
    <row r="9076" x14ac:dyDescent="0.2"/>
    <row r="9077" x14ac:dyDescent="0.2"/>
    <row r="9078" x14ac:dyDescent="0.2"/>
    <row r="9079" x14ac:dyDescent="0.2"/>
    <row r="9080" x14ac:dyDescent="0.2"/>
    <row r="9081" x14ac:dyDescent="0.2"/>
    <row r="9082" x14ac:dyDescent="0.2"/>
    <row r="9083" x14ac:dyDescent="0.2"/>
    <row r="9084" x14ac:dyDescent="0.2"/>
    <row r="9085" x14ac:dyDescent="0.2"/>
    <row r="9086" x14ac:dyDescent="0.2"/>
    <row r="9087" x14ac:dyDescent="0.2"/>
    <row r="9088" x14ac:dyDescent="0.2"/>
    <row r="9089" x14ac:dyDescent="0.2"/>
    <row r="9090" x14ac:dyDescent="0.2"/>
    <row r="9091" x14ac:dyDescent="0.2"/>
    <row r="9092" x14ac:dyDescent="0.2"/>
    <row r="9093" x14ac:dyDescent="0.2"/>
    <row r="9094" x14ac:dyDescent="0.2"/>
    <row r="9095" x14ac:dyDescent="0.2"/>
    <row r="9096" x14ac:dyDescent="0.2"/>
    <row r="9097" x14ac:dyDescent="0.2"/>
    <row r="9098" x14ac:dyDescent="0.2"/>
    <row r="9099" x14ac:dyDescent="0.2"/>
    <row r="9100" x14ac:dyDescent="0.2"/>
    <row r="9101" x14ac:dyDescent="0.2"/>
    <row r="9102" x14ac:dyDescent="0.2"/>
    <row r="9103" x14ac:dyDescent="0.2"/>
    <row r="9104" x14ac:dyDescent="0.2"/>
    <row r="9105" x14ac:dyDescent="0.2"/>
    <row r="9106" x14ac:dyDescent="0.2"/>
    <row r="9107" x14ac:dyDescent="0.2"/>
    <row r="9108" x14ac:dyDescent="0.2"/>
    <row r="9109" x14ac:dyDescent="0.2"/>
    <row r="9110" x14ac:dyDescent="0.2"/>
    <row r="9111" x14ac:dyDescent="0.2"/>
    <row r="9112" x14ac:dyDescent="0.2"/>
    <row r="9113" x14ac:dyDescent="0.2"/>
    <row r="9114" x14ac:dyDescent="0.2"/>
    <row r="9115" x14ac:dyDescent="0.2"/>
    <row r="9116" x14ac:dyDescent="0.2"/>
    <row r="9117" x14ac:dyDescent="0.2"/>
    <row r="9118" x14ac:dyDescent="0.2"/>
    <row r="9119" x14ac:dyDescent="0.2"/>
    <row r="9120" x14ac:dyDescent="0.2"/>
    <row r="9121" x14ac:dyDescent="0.2"/>
    <row r="9122" x14ac:dyDescent="0.2"/>
    <row r="9123" x14ac:dyDescent="0.2"/>
    <row r="9124" x14ac:dyDescent="0.2"/>
    <row r="9125" x14ac:dyDescent="0.2"/>
    <row r="9126" x14ac:dyDescent="0.2"/>
    <row r="9127" x14ac:dyDescent="0.2"/>
    <row r="9128" x14ac:dyDescent="0.2"/>
    <row r="9129" x14ac:dyDescent="0.2"/>
    <row r="9130" x14ac:dyDescent="0.2"/>
    <row r="9131" x14ac:dyDescent="0.2"/>
    <row r="9132" x14ac:dyDescent="0.2"/>
    <row r="9133" x14ac:dyDescent="0.2"/>
    <row r="9134" x14ac:dyDescent="0.2"/>
    <row r="9135" x14ac:dyDescent="0.2"/>
    <row r="9136" x14ac:dyDescent="0.2"/>
    <row r="9137" x14ac:dyDescent="0.2"/>
    <row r="9138" x14ac:dyDescent="0.2"/>
    <row r="9139" x14ac:dyDescent="0.2"/>
    <row r="9140" x14ac:dyDescent="0.2"/>
    <row r="9141" x14ac:dyDescent="0.2"/>
    <row r="9142" x14ac:dyDescent="0.2"/>
    <row r="9143" x14ac:dyDescent="0.2"/>
    <row r="9144" x14ac:dyDescent="0.2"/>
    <row r="9145" x14ac:dyDescent="0.2"/>
    <row r="9146" x14ac:dyDescent="0.2"/>
    <row r="9147" x14ac:dyDescent="0.2"/>
    <row r="9148" x14ac:dyDescent="0.2"/>
    <row r="9149" x14ac:dyDescent="0.2"/>
    <row r="9150" x14ac:dyDescent="0.2"/>
    <row r="9151" x14ac:dyDescent="0.2"/>
    <row r="9152" x14ac:dyDescent="0.2"/>
    <row r="9153" x14ac:dyDescent="0.2"/>
    <row r="9154" x14ac:dyDescent="0.2"/>
    <row r="9155" x14ac:dyDescent="0.2"/>
    <row r="9156" x14ac:dyDescent="0.2"/>
    <row r="9157" x14ac:dyDescent="0.2"/>
    <row r="9158" x14ac:dyDescent="0.2"/>
    <row r="9159" x14ac:dyDescent="0.2"/>
    <row r="9160" x14ac:dyDescent="0.2"/>
    <row r="9161" x14ac:dyDescent="0.2"/>
    <row r="9162" x14ac:dyDescent="0.2"/>
    <row r="9163" x14ac:dyDescent="0.2"/>
    <row r="9164" x14ac:dyDescent="0.2"/>
    <row r="9165" x14ac:dyDescent="0.2"/>
    <row r="9166" x14ac:dyDescent="0.2"/>
    <row r="9167" x14ac:dyDescent="0.2"/>
    <row r="9168" x14ac:dyDescent="0.2"/>
    <row r="9169" x14ac:dyDescent="0.2"/>
    <row r="9170" x14ac:dyDescent="0.2"/>
    <row r="9171" x14ac:dyDescent="0.2"/>
    <row r="9172" x14ac:dyDescent="0.2"/>
    <row r="9173" x14ac:dyDescent="0.2"/>
    <row r="9174" x14ac:dyDescent="0.2"/>
    <row r="9175" x14ac:dyDescent="0.2"/>
    <row r="9176" x14ac:dyDescent="0.2"/>
    <row r="9177" x14ac:dyDescent="0.2"/>
    <row r="9178" x14ac:dyDescent="0.2"/>
    <row r="9179" x14ac:dyDescent="0.2"/>
    <row r="9180" x14ac:dyDescent="0.2"/>
    <row r="9181" x14ac:dyDescent="0.2"/>
    <row r="9182" x14ac:dyDescent="0.2"/>
    <row r="9183" x14ac:dyDescent="0.2"/>
    <row r="9184" x14ac:dyDescent="0.2"/>
    <row r="9185" x14ac:dyDescent="0.2"/>
    <row r="9186" x14ac:dyDescent="0.2"/>
    <row r="9187" x14ac:dyDescent="0.2"/>
    <row r="9188" x14ac:dyDescent="0.2"/>
    <row r="9189" x14ac:dyDescent="0.2"/>
    <row r="9190" x14ac:dyDescent="0.2"/>
    <row r="9191" x14ac:dyDescent="0.2"/>
    <row r="9192" x14ac:dyDescent="0.2"/>
    <row r="9193" x14ac:dyDescent="0.2"/>
    <row r="9194" x14ac:dyDescent="0.2"/>
    <row r="9195" x14ac:dyDescent="0.2"/>
    <row r="9196" x14ac:dyDescent="0.2"/>
    <row r="9197" x14ac:dyDescent="0.2"/>
    <row r="9198" x14ac:dyDescent="0.2"/>
    <row r="9199" x14ac:dyDescent="0.2"/>
    <row r="9200" x14ac:dyDescent="0.2"/>
    <row r="9201" x14ac:dyDescent="0.2"/>
    <row r="9202" x14ac:dyDescent="0.2"/>
    <row r="9203" x14ac:dyDescent="0.2"/>
    <row r="9204" x14ac:dyDescent="0.2"/>
    <row r="9205" x14ac:dyDescent="0.2"/>
    <row r="9206" x14ac:dyDescent="0.2"/>
    <row r="9207" x14ac:dyDescent="0.2"/>
    <row r="9208" x14ac:dyDescent="0.2"/>
    <row r="9209" x14ac:dyDescent="0.2"/>
    <row r="9210" x14ac:dyDescent="0.2"/>
    <row r="9211" x14ac:dyDescent="0.2"/>
    <row r="9212" x14ac:dyDescent="0.2"/>
    <row r="9213" x14ac:dyDescent="0.2"/>
    <row r="9214" x14ac:dyDescent="0.2"/>
    <row r="9215" x14ac:dyDescent="0.2"/>
    <row r="9216" x14ac:dyDescent="0.2"/>
    <row r="9217" x14ac:dyDescent="0.2"/>
    <row r="9218" x14ac:dyDescent="0.2"/>
    <row r="9219" x14ac:dyDescent="0.2"/>
    <row r="9220" x14ac:dyDescent="0.2"/>
    <row r="9221" x14ac:dyDescent="0.2"/>
    <row r="9222" x14ac:dyDescent="0.2"/>
    <row r="9223" x14ac:dyDescent="0.2"/>
    <row r="9224" x14ac:dyDescent="0.2"/>
    <row r="9225" x14ac:dyDescent="0.2"/>
    <row r="9226" x14ac:dyDescent="0.2"/>
    <row r="9227" x14ac:dyDescent="0.2"/>
    <row r="9228" x14ac:dyDescent="0.2"/>
    <row r="9229" x14ac:dyDescent="0.2"/>
    <row r="9230" x14ac:dyDescent="0.2"/>
    <row r="9231" x14ac:dyDescent="0.2"/>
    <row r="9232" x14ac:dyDescent="0.2"/>
    <row r="9233" x14ac:dyDescent="0.2"/>
    <row r="9234" x14ac:dyDescent="0.2"/>
    <row r="9235" x14ac:dyDescent="0.2"/>
    <row r="9236" x14ac:dyDescent="0.2"/>
    <row r="9237" x14ac:dyDescent="0.2"/>
    <row r="9238" x14ac:dyDescent="0.2"/>
    <row r="9239" x14ac:dyDescent="0.2"/>
    <row r="9240" x14ac:dyDescent="0.2"/>
    <row r="9241" x14ac:dyDescent="0.2"/>
    <row r="9242" x14ac:dyDescent="0.2"/>
    <row r="9243" x14ac:dyDescent="0.2"/>
    <row r="9244" x14ac:dyDescent="0.2"/>
    <row r="9245" x14ac:dyDescent="0.2"/>
    <row r="9246" x14ac:dyDescent="0.2"/>
    <row r="9247" x14ac:dyDescent="0.2"/>
    <row r="9248" x14ac:dyDescent="0.2"/>
    <row r="9249" x14ac:dyDescent="0.2"/>
    <row r="9250" x14ac:dyDescent="0.2"/>
    <row r="9251" x14ac:dyDescent="0.2"/>
    <row r="9252" x14ac:dyDescent="0.2"/>
    <row r="9253" x14ac:dyDescent="0.2"/>
    <row r="9254" x14ac:dyDescent="0.2"/>
    <row r="9255" x14ac:dyDescent="0.2"/>
    <row r="9256" x14ac:dyDescent="0.2"/>
    <row r="9257" x14ac:dyDescent="0.2"/>
    <row r="9258" x14ac:dyDescent="0.2"/>
    <row r="9259" x14ac:dyDescent="0.2"/>
    <row r="9260" x14ac:dyDescent="0.2"/>
    <row r="9261" x14ac:dyDescent="0.2"/>
    <row r="9262" x14ac:dyDescent="0.2"/>
    <row r="9263" x14ac:dyDescent="0.2"/>
    <row r="9264" x14ac:dyDescent="0.2"/>
    <row r="9265" x14ac:dyDescent="0.2"/>
    <row r="9266" x14ac:dyDescent="0.2"/>
    <row r="9267" x14ac:dyDescent="0.2"/>
    <row r="9268" x14ac:dyDescent="0.2"/>
    <row r="9269" x14ac:dyDescent="0.2"/>
    <row r="9270" x14ac:dyDescent="0.2"/>
    <row r="9271" x14ac:dyDescent="0.2"/>
    <row r="9272" x14ac:dyDescent="0.2"/>
    <row r="9273" x14ac:dyDescent="0.2"/>
    <row r="9274" x14ac:dyDescent="0.2"/>
    <row r="9275" x14ac:dyDescent="0.2"/>
    <row r="9276" x14ac:dyDescent="0.2"/>
    <row r="9277" x14ac:dyDescent="0.2"/>
    <row r="9278" x14ac:dyDescent="0.2"/>
    <row r="9279" x14ac:dyDescent="0.2"/>
    <row r="9280" x14ac:dyDescent="0.2"/>
    <row r="9281" x14ac:dyDescent="0.2"/>
    <row r="9282" x14ac:dyDescent="0.2"/>
    <row r="9283" x14ac:dyDescent="0.2"/>
    <row r="9284" x14ac:dyDescent="0.2"/>
    <row r="9285" x14ac:dyDescent="0.2"/>
    <row r="9286" x14ac:dyDescent="0.2"/>
    <row r="9287" x14ac:dyDescent="0.2"/>
    <row r="9288" x14ac:dyDescent="0.2"/>
    <row r="9289" x14ac:dyDescent="0.2"/>
    <row r="9290" x14ac:dyDescent="0.2"/>
    <row r="9291" x14ac:dyDescent="0.2"/>
    <row r="9292" x14ac:dyDescent="0.2"/>
    <row r="9293" x14ac:dyDescent="0.2"/>
    <row r="9294" x14ac:dyDescent="0.2"/>
    <row r="9295" x14ac:dyDescent="0.2"/>
    <row r="9296" x14ac:dyDescent="0.2"/>
    <row r="9297" x14ac:dyDescent="0.2"/>
    <row r="9298" x14ac:dyDescent="0.2"/>
    <row r="9299" x14ac:dyDescent="0.2"/>
    <row r="9300" x14ac:dyDescent="0.2"/>
    <row r="9301" x14ac:dyDescent="0.2"/>
    <row r="9302" x14ac:dyDescent="0.2"/>
    <row r="9303" x14ac:dyDescent="0.2"/>
    <row r="9304" x14ac:dyDescent="0.2"/>
    <row r="9305" x14ac:dyDescent="0.2"/>
    <row r="9306" x14ac:dyDescent="0.2"/>
    <row r="9307" x14ac:dyDescent="0.2"/>
    <row r="9308" x14ac:dyDescent="0.2"/>
    <row r="9309" x14ac:dyDescent="0.2"/>
    <row r="9310" x14ac:dyDescent="0.2"/>
    <row r="9311" x14ac:dyDescent="0.2"/>
    <row r="9312" x14ac:dyDescent="0.2"/>
    <row r="9313" x14ac:dyDescent="0.2"/>
    <row r="9314" x14ac:dyDescent="0.2"/>
    <row r="9315" x14ac:dyDescent="0.2"/>
    <row r="9316" x14ac:dyDescent="0.2"/>
    <row r="9317" x14ac:dyDescent="0.2"/>
    <row r="9318" x14ac:dyDescent="0.2"/>
    <row r="9319" x14ac:dyDescent="0.2"/>
    <row r="9320" x14ac:dyDescent="0.2"/>
    <row r="9321" x14ac:dyDescent="0.2"/>
    <row r="9322" x14ac:dyDescent="0.2"/>
    <row r="9323" x14ac:dyDescent="0.2"/>
    <row r="9324" x14ac:dyDescent="0.2"/>
    <row r="9325" x14ac:dyDescent="0.2"/>
    <row r="9326" x14ac:dyDescent="0.2"/>
    <row r="9327" x14ac:dyDescent="0.2"/>
    <row r="9328" x14ac:dyDescent="0.2"/>
    <row r="9329" x14ac:dyDescent="0.2"/>
    <row r="9330" x14ac:dyDescent="0.2"/>
    <row r="9331" x14ac:dyDescent="0.2"/>
    <row r="9332" x14ac:dyDescent="0.2"/>
    <row r="9333" x14ac:dyDescent="0.2"/>
    <row r="9334" x14ac:dyDescent="0.2"/>
    <row r="9335" x14ac:dyDescent="0.2"/>
    <row r="9336" x14ac:dyDescent="0.2"/>
    <row r="9337" x14ac:dyDescent="0.2"/>
    <row r="9338" x14ac:dyDescent="0.2"/>
    <row r="9339" x14ac:dyDescent="0.2"/>
    <row r="9340" x14ac:dyDescent="0.2"/>
    <row r="9341" x14ac:dyDescent="0.2"/>
    <row r="9342" x14ac:dyDescent="0.2"/>
    <row r="9343" x14ac:dyDescent="0.2"/>
    <row r="9344" x14ac:dyDescent="0.2"/>
    <row r="9345" x14ac:dyDescent="0.2"/>
    <row r="9346" x14ac:dyDescent="0.2"/>
    <row r="9347" x14ac:dyDescent="0.2"/>
    <row r="9348" x14ac:dyDescent="0.2"/>
    <row r="9349" x14ac:dyDescent="0.2"/>
    <row r="9350" x14ac:dyDescent="0.2"/>
    <row r="9351" x14ac:dyDescent="0.2"/>
    <row r="9352" x14ac:dyDescent="0.2"/>
    <row r="9353" x14ac:dyDescent="0.2"/>
    <row r="9354" x14ac:dyDescent="0.2"/>
    <row r="9355" x14ac:dyDescent="0.2"/>
    <row r="9356" x14ac:dyDescent="0.2"/>
    <row r="9357" x14ac:dyDescent="0.2"/>
    <row r="9358" x14ac:dyDescent="0.2"/>
    <row r="9359" x14ac:dyDescent="0.2"/>
    <row r="9360" x14ac:dyDescent="0.2"/>
    <row r="9361" x14ac:dyDescent="0.2"/>
    <row r="9362" x14ac:dyDescent="0.2"/>
    <row r="9363" x14ac:dyDescent="0.2"/>
    <row r="9364" x14ac:dyDescent="0.2"/>
    <row r="9365" x14ac:dyDescent="0.2"/>
    <row r="9366" x14ac:dyDescent="0.2"/>
    <row r="9367" x14ac:dyDescent="0.2"/>
    <row r="9368" x14ac:dyDescent="0.2"/>
    <row r="9369" x14ac:dyDescent="0.2"/>
    <row r="9370" x14ac:dyDescent="0.2"/>
    <row r="9371" x14ac:dyDescent="0.2"/>
    <row r="9372" x14ac:dyDescent="0.2"/>
    <row r="9373" x14ac:dyDescent="0.2"/>
    <row r="9374" x14ac:dyDescent="0.2"/>
    <row r="9375" x14ac:dyDescent="0.2"/>
    <row r="9376" x14ac:dyDescent="0.2"/>
    <row r="9377" x14ac:dyDescent="0.2"/>
    <row r="9378" x14ac:dyDescent="0.2"/>
    <row r="9379" x14ac:dyDescent="0.2"/>
    <row r="9380" x14ac:dyDescent="0.2"/>
    <row r="9381" x14ac:dyDescent="0.2"/>
    <row r="9382" x14ac:dyDescent="0.2"/>
    <row r="9383" x14ac:dyDescent="0.2"/>
    <row r="9384" x14ac:dyDescent="0.2"/>
    <row r="9385" x14ac:dyDescent="0.2"/>
    <row r="9386" x14ac:dyDescent="0.2"/>
    <row r="9387" x14ac:dyDescent="0.2"/>
    <row r="9388" x14ac:dyDescent="0.2"/>
    <row r="9389" x14ac:dyDescent="0.2"/>
    <row r="9390" x14ac:dyDescent="0.2"/>
    <row r="9391" x14ac:dyDescent="0.2"/>
    <row r="9392" x14ac:dyDescent="0.2"/>
    <row r="9393" x14ac:dyDescent="0.2"/>
    <row r="9394" x14ac:dyDescent="0.2"/>
    <row r="9395" x14ac:dyDescent="0.2"/>
    <row r="9396" x14ac:dyDescent="0.2"/>
    <row r="9397" x14ac:dyDescent="0.2"/>
    <row r="9398" x14ac:dyDescent="0.2"/>
    <row r="9399" x14ac:dyDescent="0.2"/>
    <row r="9400" x14ac:dyDescent="0.2"/>
    <row r="9401" x14ac:dyDescent="0.2"/>
    <row r="9402" x14ac:dyDescent="0.2"/>
    <row r="9403" x14ac:dyDescent="0.2"/>
    <row r="9404" x14ac:dyDescent="0.2"/>
    <row r="9405" x14ac:dyDescent="0.2"/>
    <row r="9406" x14ac:dyDescent="0.2"/>
    <row r="9407" x14ac:dyDescent="0.2"/>
    <row r="9408" x14ac:dyDescent="0.2"/>
    <row r="9409" x14ac:dyDescent="0.2"/>
    <row r="9410" x14ac:dyDescent="0.2"/>
    <row r="9411" x14ac:dyDescent="0.2"/>
    <row r="9412" x14ac:dyDescent="0.2"/>
    <row r="9413" x14ac:dyDescent="0.2"/>
    <row r="9414" x14ac:dyDescent="0.2"/>
    <row r="9415" x14ac:dyDescent="0.2"/>
    <row r="9416" x14ac:dyDescent="0.2"/>
    <row r="9417" x14ac:dyDescent="0.2"/>
    <row r="9418" x14ac:dyDescent="0.2"/>
    <row r="9419" x14ac:dyDescent="0.2"/>
    <row r="9420" x14ac:dyDescent="0.2"/>
    <row r="9421" x14ac:dyDescent="0.2"/>
    <row r="9422" x14ac:dyDescent="0.2"/>
    <row r="9423" x14ac:dyDescent="0.2"/>
    <row r="9424" x14ac:dyDescent="0.2"/>
    <row r="9425" x14ac:dyDescent="0.2"/>
    <row r="9426" x14ac:dyDescent="0.2"/>
    <row r="9427" x14ac:dyDescent="0.2"/>
    <row r="9428" x14ac:dyDescent="0.2"/>
    <row r="9429" x14ac:dyDescent="0.2"/>
    <row r="9430" x14ac:dyDescent="0.2"/>
    <row r="9431" x14ac:dyDescent="0.2"/>
    <row r="9432" x14ac:dyDescent="0.2"/>
    <row r="9433" x14ac:dyDescent="0.2"/>
    <row r="9434" x14ac:dyDescent="0.2"/>
    <row r="9435" x14ac:dyDescent="0.2"/>
    <row r="9436" x14ac:dyDescent="0.2"/>
    <row r="9437" x14ac:dyDescent="0.2"/>
    <row r="9438" x14ac:dyDescent="0.2"/>
    <row r="9439" x14ac:dyDescent="0.2"/>
    <row r="9440" x14ac:dyDescent="0.2"/>
    <row r="9441" x14ac:dyDescent="0.2"/>
    <row r="9442" x14ac:dyDescent="0.2"/>
    <row r="9443" x14ac:dyDescent="0.2"/>
    <row r="9444" x14ac:dyDescent="0.2"/>
    <row r="9445" x14ac:dyDescent="0.2"/>
    <row r="9446" x14ac:dyDescent="0.2"/>
    <row r="9447" x14ac:dyDescent="0.2"/>
    <row r="9448" x14ac:dyDescent="0.2"/>
    <row r="9449" x14ac:dyDescent="0.2"/>
    <row r="9450" x14ac:dyDescent="0.2"/>
    <row r="9451" x14ac:dyDescent="0.2"/>
    <row r="9452" x14ac:dyDescent="0.2"/>
    <row r="9453" x14ac:dyDescent="0.2"/>
    <row r="9454" x14ac:dyDescent="0.2"/>
    <row r="9455" x14ac:dyDescent="0.2"/>
    <row r="9456" x14ac:dyDescent="0.2"/>
    <row r="9457" x14ac:dyDescent="0.2"/>
    <row r="9458" x14ac:dyDescent="0.2"/>
    <row r="9459" x14ac:dyDescent="0.2"/>
    <row r="9460" x14ac:dyDescent="0.2"/>
    <row r="9461" x14ac:dyDescent="0.2"/>
    <row r="9462" x14ac:dyDescent="0.2"/>
    <row r="9463" x14ac:dyDescent="0.2"/>
    <row r="9464" x14ac:dyDescent="0.2"/>
    <row r="9465" x14ac:dyDescent="0.2"/>
    <row r="9466" x14ac:dyDescent="0.2"/>
    <row r="9467" x14ac:dyDescent="0.2"/>
    <row r="9468" x14ac:dyDescent="0.2"/>
    <row r="9469" x14ac:dyDescent="0.2"/>
    <row r="9470" x14ac:dyDescent="0.2"/>
    <row r="9471" x14ac:dyDescent="0.2"/>
    <row r="9472" x14ac:dyDescent="0.2"/>
    <row r="9473" x14ac:dyDescent="0.2"/>
    <row r="9474" x14ac:dyDescent="0.2"/>
    <row r="9475" x14ac:dyDescent="0.2"/>
    <row r="9476" x14ac:dyDescent="0.2"/>
    <row r="9477" x14ac:dyDescent="0.2"/>
    <row r="9478" x14ac:dyDescent="0.2"/>
    <row r="9479" x14ac:dyDescent="0.2"/>
    <row r="9480" x14ac:dyDescent="0.2"/>
    <row r="9481" x14ac:dyDescent="0.2"/>
    <row r="9482" x14ac:dyDescent="0.2"/>
    <row r="9483" x14ac:dyDescent="0.2"/>
    <row r="9484" x14ac:dyDescent="0.2"/>
    <row r="9485" x14ac:dyDescent="0.2"/>
    <row r="9486" x14ac:dyDescent="0.2"/>
    <row r="9487" x14ac:dyDescent="0.2"/>
    <row r="9488" x14ac:dyDescent="0.2"/>
    <row r="9489" x14ac:dyDescent="0.2"/>
    <row r="9490" x14ac:dyDescent="0.2"/>
    <row r="9491" x14ac:dyDescent="0.2"/>
    <row r="9492" x14ac:dyDescent="0.2"/>
    <row r="9493" x14ac:dyDescent="0.2"/>
    <row r="9494" x14ac:dyDescent="0.2"/>
    <row r="9495" x14ac:dyDescent="0.2"/>
    <row r="9496" x14ac:dyDescent="0.2"/>
    <row r="9497" x14ac:dyDescent="0.2"/>
    <row r="9498" x14ac:dyDescent="0.2"/>
    <row r="9499" x14ac:dyDescent="0.2"/>
    <row r="9500" x14ac:dyDescent="0.2"/>
    <row r="9501" x14ac:dyDescent="0.2"/>
    <row r="9502" x14ac:dyDescent="0.2"/>
    <row r="9503" x14ac:dyDescent="0.2"/>
    <row r="9504" x14ac:dyDescent="0.2"/>
    <row r="9505" x14ac:dyDescent="0.2"/>
    <row r="9506" x14ac:dyDescent="0.2"/>
    <row r="9507" x14ac:dyDescent="0.2"/>
    <row r="9508" x14ac:dyDescent="0.2"/>
    <row r="9509" x14ac:dyDescent="0.2"/>
    <row r="9510" x14ac:dyDescent="0.2"/>
    <row r="9511" x14ac:dyDescent="0.2"/>
    <row r="9512" x14ac:dyDescent="0.2"/>
    <row r="9513" x14ac:dyDescent="0.2"/>
    <row r="9514" x14ac:dyDescent="0.2"/>
    <row r="9515" x14ac:dyDescent="0.2"/>
    <row r="9516" x14ac:dyDescent="0.2"/>
    <row r="9517" x14ac:dyDescent="0.2"/>
    <row r="9518" x14ac:dyDescent="0.2"/>
    <row r="9519" x14ac:dyDescent="0.2"/>
    <row r="9520" x14ac:dyDescent="0.2"/>
    <row r="9521" x14ac:dyDescent="0.2"/>
    <row r="9522" x14ac:dyDescent="0.2"/>
    <row r="9523" x14ac:dyDescent="0.2"/>
    <row r="9524" x14ac:dyDescent="0.2"/>
    <row r="9525" x14ac:dyDescent="0.2"/>
    <row r="9526" x14ac:dyDescent="0.2"/>
    <row r="9527" x14ac:dyDescent="0.2"/>
    <row r="9528" x14ac:dyDescent="0.2"/>
    <row r="9529" x14ac:dyDescent="0.2"/>
    <row r="9530" x14ac:dyDescent="0.2"/>
    <row r="9531" x14ac:dyDescent="0.2"/>
    <row r="9532" x14ac:dyDescent="0.2"/>
    <row r="9533" x14ac:dyDescent="0.2"/>
    <row r="9534" x14ac:dyDescent="0.2"/>
    <row r="9535" x14ac:dyDescent="0.2"/>
    <row r="9536" x14ac:dyDescent="0.2"/>
    <row r="9537" x14ac:dyDescent="0.2"/>
    <row r="9538" x14ac:dyDescent="0.2"/>
    <row r="9539" x14ac:dyDescent="0.2"/>
    <row r="9540" x14ac:dyDescent="0.2"/>
    <row r="9541" x14ac:dyDescent="0.2"/>
    <row r="9542" x14ac:dyDescent="0.2"/>
    <row r="9543" x14ac:dyDescent="0.2"/>
    <row r="9544" x14ac:dyDescent="0.2"/>
    <row r="9545" x14ac:dyDescent="0.2"/>
    <row r="9546" x14ac:dyDescent="0.2"/>
    <row r="9547" x14ac:dyDescent="0.2"/>
    <row r="9548" x14ac:dyDescent="0.2"/>
    <row r="9549" x14ac:dyDescent="0.2"/>
    <row r="9550" x14ac:dyDescent="0.2"/>
    <row r="9551" x14ac:dyDescent="0.2"/>
    <row r="9552" x14ac:dyDescent="0.2"/>
    <row r="9553" x14ac:dyDescent="0.2"/>
    <row r="9554" x14ac:dyDescent="0.2"/>
    <row r="9555" x14ac:dyDescent="0.2"/>
    <row r="9556" x14ac:dyDescent="0.2"/>
    <row r="9557" x14ac:dyDescent="0.2"/>
    <row r="9558" x14ac:dyDescent="0.2"/>
    <row r="9559" x14ac:dyDescent="0.2"/>
    <row r="9560" x14ac:dyDescent="0.2"/>
    <row r="9561" x14ac:dyDescent="0.2"/>
    <row r="9562" x14ac:dyDescent="0.2"/>
    <row r="9563" x14ac:dyDescent="0.2"/>
    <row r="9564" x14ac:dyDescent="0.2"/>
    <row r="9565" x14ac:dyDescent="0.2"/>
    <row r="9566" x14ac:dyDescent="0.2"/>
    <row r="9567" x14ac:dyDescent="0.2"/>
    <row r="9568" x14ac:dyDescent="0.2"/>
    <row r="9569" x14ac:dyDescent="0.2"/>
    <row r="9570" x14ac:dyDescent="0.2"/>
    <row r="9571" x14ac:dyDescent="0.2"/>
    <row r="9572" x14ac:dyDescent="0.2"/>
    <row r="9573" x14ac:dyDescent="0.2"/>
    <row r="9574" x14ac:dyDescent="0.2"/>
    <row r="9575" x14ac:dyDescent="0.2"/>
    <row r="9576" x14ac:dyDescent="0.2"/>
    <row r="9577" x14ac:dyDescent="0.2"/>
    <row r="9578" x14ac:dyDescent="0.2"/>
    <row r="9579" x14ac:dyDescent="0.2"/>
    <row r="9580" x14ac:dyDescent="0.2"/>
    <row r="9581" x14ac:dyDescent="0.2"/>
    <row r="9582" x14ac:dyDescent="0.2"/>
    <row r="9583" x14ac:dyDescent="0.2"/>
    <row r="9584" x14ac:dyDescent="0.2"/>
    <row r="9585" x14ac:dyDescent="0.2"/>
    <row r="9586" x14ac:dyDescent="0.2"/>
    <row r="9587" x14ac:dyDescent="0.2"/>
    <row r="9588" x14ac:dyDescent="0.2"/>
    <row r="9589" x14ac:dyDescent="0.2"/>
    <row r="9590" x14ac:dyDescent="0.2"/>
    <row r="9591" x14ac:dyDescent="0.2"/>
    <row r="9592" x14ac:dyDescent="0.2"/>
    <row r="9593" x14ac:dyDescent="0.2"/>
    <row r="9594" x14ac:dyDescent="0.2"/>
    <row r="9595" x14ac:dyDescent="0.2"/>
    <row r="9596" x14ac:dyDescent="0.2"/>
    <row r="9597" x14ac:dyDescent="0.2"/>
    <row r="9598" x14ac:dyDescent="0.2"/>
    <row r="9599" x14ac:dyDescent="0.2"/>
    <row r="9600" x14ac:dyDescent="0.2"/>
    <row r="9601" x14ac:dyDescent="0.2"/>
    <row r="9602" x14ac:dyDescent="0.2"/>
    <row r="9603" x14ac:dyDescent="0.2"/>
    <row r="9604" x14ac:dyDescent="0.2"/>
    <row r="9605" x14ac:dyDescent="0.2"/>
    <row r="9606" x14ac:dyDescent="0.2"/>
    <row r="9607" x14ac:dyDescent="0.2"/>
    <row r="9608" x14ac:dyDescent="0.2"/>
    <row r="9609" x14ac:dyDescent="0.2"/>
    <row r="9610" x14ac:dyDescent="0.2"/>
    <row r="9611" x14ac:dyDescent="0.2"/>
    <row r="9612" x14ac:dyDescent="0.2"/>
    <row r="9613" x14ac:dyDescent="0.2"/>
    <row r="9614" x14ac:dyDescent="0.2"/>
    <row r="9615" x14ac:dyDescent="0.2"/>
    <row r="9616" x14ac:dyDescent="0.2"/>
    <row r="9617" x14ac:dyDescent="0.2"/>
    <row r="9618" x14ac:dyDescent="0.2"/>
    <row r="9619" x14ac:dyDescent="0.2"/>
    <row r="9620" x14ac:dyDescent="0.2"/>
    <row r="9621" x14ac:dyDescent="0.2"/>
    <row r="9622" x14ac:dyDescent="0.2"/>
    <row r="9623" x14ac:dyDescent="0.2"/>
    <row r="9624" x14ac:dyDescent="0.2"/>
    <row r="9625" x14ac:dyDescent="0.2"/>
    <row r="9626" x14ac:dyDescent="0.2"/>
    <row r="9627" x14ac:dyDescent="0.2"/>
    <row r="9628" x14ac:dyDescent="0.2"/>
    <row r="9629" x14ac:dyDescent="0.2"/>
    <row r="9630" x14ac:dyDescent="0.2"/>
    <row r="9631" x14ac:dyDescent="0.2"/>
    <row r="9632" x14ac:dyDescent="0.2"/>
    <row r="9633" x14ac:dyDescent="0.2"/>
    <row r="9634" x14ac:dyDescent="0.2"/>
    <row r="9635" x14ac:dyDescent="0.2"/>
    <row r="9636" x14ac:dyDescent="0.2"/>
    <row r="9637" x14ac:dyDescent="0.2"/>
    <row r="9638" x14ac:dyDescent="0.2"/>
    <row r="9639" x14ac:dyDescent="0.2"/>
    <row r="9640" x14ac:dyDescent="0.2"/>
    <row r="9641" x14ac:dyDescent="0.2"/>
    <row r="9642" x14ac:dyDescent="0.2"/>
    <row r="9643" x14ac:dyDescent="0.2"/>
    <row r="9644" x14ac:dyDescent="0.2"/>
    <row r="9645" x14ac:dyDescent="0.2"/>
    <row r="9646" x14ac:dyDescent="0.2"/>
    <row r="9647" x14ac:dyDescent="0.2"/>
    <row r="9648" x14ac:dyDescent="0.2"/>
    <row r="9649" x14ac:dyDescent="0.2"/>
    <row r="9650" x14ac:dyDescent="0.2"/>
    <row r="9651" x14ac:dyDescent="0.2"/>
    <row r="9652" x14ac:dyDescent="0.2"/>
    <row r="9653" x14ac:dyDescent="0.2"/>
    <row r="9654" x14ac:dyDescent="0.2"/>
    <row r="9655" x14ac:dyDescent="0.2"/>
    <row r="9656" x14ac:dyDescent="0.2"/>
    <row r="9657" x14ac:dyDescent="0.2"/>
    <row r="9658" x14ac:dyDescent="0.2"/>
    <row r="9659" x14ac:dyDescent="0.2"/>
    <row r="9660" x14ac:dyDescent="0.2"/>
    <row r="9661" x14ac:dyDescent="0.2"/>
    <row r="9662" x14ac:dyDescent="0.2"/>
    <row r="9663" x14ac:dyDescent="0.2"/>
    <row r="9664" x14ac:dyDescent="0.2"/>
    <row r="9665" x14ac:dyDescent="0.2"/>
    <row r="9666" x14ac:dyDescent="0.2"/>
    <row r="9667" x14ac:dyDescent="0.2"/>
    <row r="9668" x14ac:dyDescent="0.2"/>
    <row r="9669" x14ac:dyDescent="0.2"/>
    <row r="9670" x14ac:dyDescent="0.2"/>
    <row r="9671" x14ac:dyDescent="0.2"/>
    <row r="9672" x14ac:dyDescent="0.2"/>
    <row r="9673" x14ac:dyDescent="0.2"/>
    <row r="9674" x14ac:dyDescent="0.2"/>
    <row r="9675" x14ac:dyDescent="0.2"/>
    <row r="9676" x14ac:dyDescent="0.2"/>
    <row r="9677" x14ac:dyDescent="0.2"/>
    <row r="9678" x14ac:dyDescent="0.2"/>
    <row r="9679" x14ac:dyDescent="0.2"/>
    <row r="9680" x14ac:dyDescent="0.2"/>
    <row r="9681" x14ac:dyDescent="0.2"/>
    <row r="9682" x14ac:dyDescent="0.2"/>
    <row r="9683" x14ac:dyDescent="0.2"/>
    <row r="9684" x14ac:dyDescent="0.2"/>
    <row r="9685" x14ac:dyDescent="0.2"/>
    <row r="9686" x14ac:dyDescent="0.2"/>
    <row r="9687" x14ac:dyDescent="0.2"/>
    <row r="9688" x14ac:dyDescent="0.2"/>
    <row r="9689" x14ac:dyDescent="0.2"/>
    <row r="9690" x14ac:dyDescent="0.2"/>
    <row r="9691" x14ac:dyDescent="0.2"/>
    <row r="9692" x14ac:dyDescent="0.2"/>
    <row r="9693" x14ac:dyDescent="0.2"/>
    <row r="9694" x14ac:dyDescent="0.2"/>
    <row r="9695" x14ac:dyDescent="0.2"/>
    <row r="9696" x14ac:dyDescent="0.2"/>
    <row r="9697" x14ac:dyDescent="0.2"/>
    <row r="9698" x14ac:dyDescent="0.2"/>
    <row r="9699" x14ac:dyDescent="0.2"/>
    <row r="9700" x14ac:dyDescent="0.2"/>
    <row r="9701" x14ac:dyDescent="0.2"/>
    <row r="9702" x14ac:dyDescent="0.2"/>
    <row r="9703" x14ac:dyDescent="0.2"/>
    <row r="9704" x14ac:dyDescent="0.2"/>
    <row r="9705" x14ac:dyDescent="0.2"/>
    <row r="9706" x14ac:dyDescent="0.2"/>
    <row r="9707" x14ac:dyDescent="0.2"/>
    <row r="9708" x14ac:dyDescent="0.2"/>
    <row r="9709" x14ac:dyDescent="0.2"/>
    <row r="9710" x14ac:dyDescent="0.2"/>
    <row r="9711" x14ac:dyDescent="0.2"/>
    <row r="9712" x14ac:dyDescent="0.2"/>
    <row r="9713" x14ac:dyDescent="0.2"/>
    <row r="9714" x14ac:dyDescent="0.2"/>
    <row r="9715" x14ac:dyDescent="0.2"/>
    <row r="9716" x14ac:dyDescent="0.2"/>
    <row r="9717" x14ac:dyDescent="0.2"/>
    <row r="9718" x14ac:dyDescent="0.2"/>
    <row r="9719" x14ac:dyDescent="0.2"/>
    <row r="9720" x14ac:dyDescent="0.2"/>
    <row r="9721" x14ac:dyDescent="0.2"/>
    <row r="9722" x14ac:dyDescent="0.2"/>
    <row r="9723" x14ac:dyDescent="0.2"/>
    <row r="9724" x14ac:dyDescent="0.2"/>
    <row r="9725" x14ac:dyDescent="0.2"/>
    <row r="9726" x14ac:dyDescent="0.2"/>
    <row r="9727" x14ac:dyDescent="0.2"/>
    <row r="9728" x14ac:dyDescent="0.2"/>
    <row r="9729" x14ac:dyDescent="0.2"/>
    <row r="9730" x14ac:dyDescent="0.2"/>
    <row r="9731" x14ac:dyDescent="0.2"/>
    <row r="9732" x14ac:dyDescent="0.2"/>
    <row r="9733" x14ac:dyDescent="0.2"/>
    <row r="9734" x14ac:dyDescent="0.2"/>
    <row r="9735" x14ac:dyDescent="0.2"/>
    <row r="9736" x14ac:dyDescent="0.2"/>
    <row r="9737" x14ac:dyDescent="0.2"/>
    <row r="9738" x14ac:dyDescent="0.2"/>
    <row r="9739" x14ac:dyDescent="0.2"/>
    <row r="9740" x14ac:dyDescent="0.2"/>
    <row r="9741" x14ac:dyDescent="0.2"/>
    <row r="9742" x14ac:dyDescent="0.2"/>
    <row r="9743" x14ac:dyDescent="0.2"/>
    <row r="9744" x14ac:dyDescent="0.2"/>
    <row r="9745" x14ac:dyDescent="0.2"/>
    <row r="9746" x14ac:dyDescent="0.2"/>
    <row r="9747" x14ac:dyDescent="0.2"/>
    <row r="9748" x14ac:dyDescent="0.2"/>
    <row r="9749" x14ac:dyDescent="0.2"/>
    <row r="9750" x14ac:dyDescent="0.2"/>
    <row r="9751" x14ac:dyDescent="0.2"/>
    <row r="9752" x14ac:dyDescent="0.2"/>
    <row r="9753" x14ac:dyDescent="0.2"/>
    <row r="9754" x14ac:dyDescent="0.2"/>
    <row r="9755" x14ac:dyDescent="0.2"/>
    <row r="9756" x14ac:dyDescent="0.2"/>
    <row r="9757" x14ac:dyDescent="0.2"/>
    <row r="9758" x14ac:dyDescent="0.2"/>
    <row r="9759" x14ac:dyDescent="0.2"/>
    <row r="9760" x14ac:dyDescent="0.2"/>
    <row r="9761" x14ac:dyDescent="0.2"/>
    <row r="9762" x14ac:dyDescent="0.2"/>
    <row r="9763" x14ac:dyDescent="0.2"/>
    <row r="9764" x14ac:dyDescent="0.2"/>
    <row r="9765" x14ac:dyDescent="0.2"/>
    <row r="9766" x14ac:dyDescent="0.2"/>
    <row r="9767" x14ac:dyDescent="0.2"/>
    <row r="9768" x14ac:dyDescent="0.2"/>
    <row r="9769" x14ac:dyDescent="0.2"/>
    <row r="9770" x14ac:dyDescent="0.2"/>
    <row r="9771" x14ac:dyDescent="0.2"/>
    <row r="9772" x14ac:dyDescent="0.2"/>
    <row r="9773" x14ac:dyDescent="0.2"/>
    <row r="9774" x14ac:dyDescent="0.2"/>
    <row r="9775" x14ac:dyDescent="0.2"/>
    <row r="9776" x14ac:dyDescent="0.2"/>
    <row r="9777" x14ac:dyDescent="0.2"/>
    <row r="9778" x14ac:dyDescent="0.2"/>
    <row r="9779" x14ac:dyDescent="0.2"/>
    <row r="9780" x14ac:dyDescent="0.2"/>
    <row r="9781" x14ac:dyDescent="0.2"/>
    <row r="9782" x14ac:dyDescent="0.2"/>
    <row r="9783" x14ac:dyDescent="0.2"/>
    <row r="9784" x14ac:dyDescent="0.2"/>
    <row r="9785" x14ac:dyDescent="0.2"/>
    <row r="9786" x14ac:dyDescent="0.2"/>
    <row r="9787" x14ac:dyDescent="0.2"/>
    <row r="9788" x14ac:dyDescent="0.2"/>
    <row r="9789" x14ac:dyDescent="0.2"/>
    <row r="9790" x14ac:dyDescent="0.2"/>
    <row r="9791" x14ac:dyDescent="0.2"/>
    <row r="9792" x14ac:dyDescent="0.2"/>
    <row r="9793" x14ac:dyDescent="0.2"/>
    <row r="9794" x14ac:dyDescent="0.2"/>
    <row r="9795" x14ac:dyDescent="0.2"/>
    <row r="9796" x14ac:dyDescent="0.2"/>
    <row r="9797" x14ac:dyDescent="0.2"/>
    <row r="9798" x14ac:dyDescent="0.2"/>
    <row r="9799" x14ac:dyDescent="0.2"/>
    <row r="9800" x14ac:dyDescent="0.2"/>
    <row r="9801" x14ac:dyDescent="0.2"/>
    <row r="9802" x14ac:dyDescent="0.2"/>
    <row r="9803" x14ac:dyDescent="0.2"/>
    <row r="9804" x14ac:dyDescent="0.2"/>
    <row r="9805" x14ac:dyDescent="0.2"/>
    <row r="9806" x14ac:dyDescent="0.2"/>
    <row r="9807" x14ac:dyDescent="0.2"/>
    <row r="9808" x14ac:dyDescent="0.2"/>
    <row r="9809" x14ac:dyDescent="0.2"/>
    <row r="9810" x14ac:dyDescent="0.2"/>
    <row r="9811" x14ac:dyDescent="0.2"/>
    <row r="9812" x14ac:dyDescent="0.2"/>
    <row r="9813" x14ac:dyDescent="0.2"/>
    <row r="9814" x14ac:dyDescent="0.2"/>
    <row r="9815" x14ac:dyDescent="0.2"/>
    <row r="9816" x14ac:dyDescent="0.2"/>
    <row r="9817" x14ac:dyDescent="0.2"/>
    <row r="9818" x14ac:dyDescent="0.2"/>
    <row r="9819" x14ac:dyDescent="0.2"/>
    <row r="9820" x14ac:dyDescent="0.2"/>
    <row r="9821" x14ac:dyDescent="0.2"/>
    <row r="9822" x14ac:dyDescent="0.2"/>
    <row r="9823" x14ac:dyDescent="0.2"/>
    <row r="9824" x14ac:dyDescent="0.2"/>
    <row r="9825" x14ac:dyDescent="0.2"/>
    <row r="9826" x14ac:dyDescent="0.2"/>
    <row r="9827" x14ac:dyDescent="0.2"/>
    <row r="9828" x14ac:dyDescent="0.2"/>
    <row r="9829" x14ac:dyDescent="0.2"/>
    <row r="9830" x14ac:dyDescent="0.2"/>
    <row r="9831" x14ac:dyDescent="0.2"/>
    <row r="9832" x14ac:dyDescent="0.2"/>
    <row r="9833" x14ac:dyDescent="0.2"/>
    <row r="9834" x14ac:dyDescent="0.2"/>
    <row r="9835" x14ac:dyDescent="0.2"/>
    <row r="9836" x14ac:dyDescent="0.2"/>
    <row r="9837" x14ac:dyDescent="0.2"/>
    <row r="9838" x14ac:dyDescent="0.2"/>
    <row r="9839" x14ac:dyDescent="0.2"/>
    <row r="9840" x14ac:dyDescent="0.2"/>
    <row r="9841" x14ac:dyDescent="0.2"/>
    <row r="9842" x14ac:dyDescent="0.2"/>
    <row r="9843" x14ac:dyDescent="0.2"/>
    <row r="9844" x14ac:dyDescent="0.2"/>
    <row r="9845" x14ac:dyDescent="0.2"/>
    <row r="9846" x14ac:dyDescent="0.2"/>
    <row r="9847" x14ac:dyDescent="0.2"/>
    <row r="9848" x14ac:dyDescent="0.2"/>
    <row r="9849" x14ac:dyDescent="0.2"/>
    <row r="9850" x14ac:dyDescent="0.2"/>
    <row r="9851" x14ac:dyDescent="0.2"/>
    <row r="9852" x14ac:dyDescent="0.2"/>
    <row r="9853" x14ac:dyDescent="0.2"/>
    <row r="9854" x14ac:dyDescent="0.2"/>
    <row r="9855" x14ac:dyDescent="0.2"/>
    <row r="9856" x14ac:dyDescent="0.2"/>
    <row r="9857" x14ac:dyDescent="0.2"/>
    <row r="9858" x14ac:dyDescent="0.2"/>
    <row r="9859" x14ac:dyDescent="0.2"/>
    <row r="9860" x14ac:dyDescent="0.2"/>
    <row r="9861" x14ac:dyDescent="0.2"/>
    <row r="9862" x14ac:dyDescent="0.2"/>
    <row r="9863" x14ac:dyDescent="0.2"/>
    <row r="9864" x14ac:dyDescent="0.2"/>
    <row r="9865" x14ac:dyDescent="0.2"/>
    <row r="9866" x14ac:dyDescent="0.2"/>
    <row r="9867" x14ac:dyDescent="0.2"/>
    <row r="9868" x14ac:dyDescent="0.2"/>
    <row r="9869" x14ac:dyDescent="0.2"/>
    <row r="9870" x14ac:dyDescent="0.2"/>
    <row r="9871" x14ac:dyDescent="0.2"/>
    <row r="9872" x14ac:dyDescent="0.2"/>
    <row r="9873" x14ac:dyDescent="0.2"/>
    <row r="9874" x14ac:dyDescent="0.2"/>
    <row r="9875" x14ac:dyDescent="0.2"/>
    <row r="9876" x14ac:dyDescent="0.2"/>
    <row r="9877" x14ac:dyDescent="0.2"/>
    <row r="9878" x14ac:dyDescent="0.2"/>
    <row r="9879" x14ac:dyDescent="0.2"/>
    <row r="9880" x14ac:dyDescent="0.2"/>
    <row r="9881" x14ac:dyDescent="0.2"/>
    <row r="9882" x14ac:dyDescent="0.2"/>
    <row r="9883" x14ac:dyDescent="0.2"/>
    <row r="9884" x14ac:dyDescent="0.2"/>
    <row r="9885" x14ac:dyDescent="0.2"/>
    <row r="9886" x14ac:dyDescent="0.2"/>
    <row r="9887" x14ac:dyDescent="0.2"/>
    <row r="9888" x14ac:dyDescent="0.2"/>
    <row r="9889" x14ac:dyDescent="0.2"/>
    <row r="9890" x14ac:dyDescent="0.2"/>
    <row r="9891" x14ac:dyDescent="0.2"/>
    <row r="9892" x14ac:dyDescent="0.2"/>
    <row r="9893" x14ac:dyDescent="0.2"/>
    <row r="9894" x14ac:dyDescent="0.2"/>
    <row r="9895" x14ac:dyDescent="0.2"/>
    <row r="9896" x14ac:dyDescent="0.2"/>
    <row r="9897" x14ac:dyDescent="0.2"/>
    <row r="9898" x14ac:dyDescent="0.2"/>
    <row r="9899" x14ac:dyDescent="0.2"/>
    <row r="9900" x14ac:dyDescent="0.2"/>
    <row r="9901" x14ac:dyDescent="0.2"/>
    <row r="9902" x14ac:dyDescent="0.2"/>
    <row r="9903" x14ac:dyDescent="0.2"/>
    <row r="9904" x14ac:dyDescent="0.2"/>
    <row r="9905" x14ac:dyDescent="0.2"/>
    <row r="9906" x14ac:dyDescent="0.2"/>
    <row r="9907" x14ac:dyDescent="0.2"/>
    <row r="9908" x14ac:dyDescent="0.2"/>
    <row r="9909" x14ac:dyDescent="0.2"/>
    <row r="9910" x14ac:dyDescent="0.2"/>
    <row r="9911" x14ac:dyDescent="0.2"/>
    <row r="9912" x14ac:dyDescent="0.2"/>
    <row r="9913" x14ac:dyDescent="0.2"/>
    <row r="9914" x14ac:dyDescent="0.2"/>
    <row r="9915" x14ac:dyDescent="0.2"/>
    <row r="9916" x14ac:dyDescent="0.2"/>
    <row r="9917" x14ac:dyDescent="0.2"/>
    <row r="9918" x14ac:dyDescent="0.2"/>
    <row r="9919" x14ac:dyDescent="0.2"/>
    <row r="9920" x14ac:dyDescent="0.2"/>
    <row r="9921" x14ac:dyDescent="0.2"/>
    <row r="9922" x14ac:dyDescent="0.2"/>
    <row r="9923" x14ac:dyDescent="0.2"/>
    <row r="9924" x14ac:dyDescent="0.2"/>
    <row r="9925" x14ac:dyDescent="0.2"/>
    <row r="9926" x14ac:dyDescent="0.2"/>
    <row r="9927" x14ac:dyDescent="0.2"/>
    <row r="9928" x14ac:dyDescent="0.2"/>
    <row r="9929" x14ac:dyDescent="0.2"/>
    <row r="9930" x14ac:dyDescent="0.2"/>
    <row r="9931" x14ac:dyDescent="0.2"/>
    <row r="9932" x14ac:dyDescent="0.2"/>
    <row r="9933" x14ac:dyDescent="0.2"/>
    <row r="9934" x14ac:dyDescent="0.2"/>
    <row r="9935" x14ac:dyDescent="0.2"/>
    <row r="9936" x14ac:dyDescent="0.2"/>
    <row r="9937" x14ac:dyDescent="0.2"/>
    <row r="9938" x14ac:dyDescent="0.2"/>
    <row r="9939" x14ac:dyDescent="0.2"/>
    <row r="9940" x14ac:dyDescent="0.2"/>
    <row r="9941" x14ac:dyDescent="0.2"/>
    <row r="9942" x14ac:dyDescent="0.2"/>
    <row r="9943" x14ac:dyDescent="0.2"/>
    <row r="9944" x14ac:dyDescent="0.2"/>
    <row r="9945" x14ac:dyDescent="0.2"/>
    <row r="9946" x14ac:dyDescent="0.2"/>
    <row r="9947" x14ac:dyDescent="0.2"/>
    <row r="9948" x14ac:dyDescent="0.2"/>
    <row r="9949" x14ac:dyDescent="0.2"/>
    <row r="9950" x14ac:dyDescent="0.2"/>
    <row r="9951" x14ac:dyDescent="0.2"/>
    <row r="9952" x14ac:dyDescent="0.2"/>
    <row r="9953" x14ac:dyDescent="0.2"/>
    <row r="9954" x14ac:dyDescent="0.2"/>
    <row r="9955" x14ac:dyDescent="0.2"/>
    <row r="9956" x14ac:dyDescent="0.2"/>
    <row r="9957" x14ac:dyDescent="0.2"/>
    <row r="9958" x14ac:dyDescent="0.2"/>
    <row r="9959" x14ac:dyDescent="0.2"/>
    <row r="9960" x14ac:dyDescent="0.2"/>
    <row r="9961" x14ac:dyDescent="0.2"/>
    <row r="9962" x14ac:dyDescent="0.2"/>
    <row r="9963" x14ac:dyDescent="0.2"/>
    <row r="9964" x14ac:dyDescent="0.2"/>
    <row r="9965" x14ac:dyDescent="0.2"/>
    <row r="9966" x14ac:dyDescent="0.2"/>
    <row r="9967" x14ac:dyDescent="0.2"/>
    <row r="9968" x14ac:dyDescent="0.2"/>
    <row r="9969" x14ac:dyDescent="0.2"/>
    <row r="9970" x14ac:dyDescent="0.2"/>
    <row r="9971" x14ac:dyDescent="0.2"/>
    <row r="9972" x14ac:dyDescent="0.2"/>
    <row r="9973" x14ac:dyDescent="0.2"/>
    <row r="9974" x14ac:dyDescent="0.2"/>
    <row r="9975" x14ac:dyDescent="0.2"/>
    <row r="9976" x14ac:dyDescent="0.2"/>
    <row r="9977" x14ac:dyDescent="0.2"/>
    <row r="9978" x14ac:dyDescent="0.2"/>
    <row r="9979" x14ac:dyDescent="0.2"/>
    <row r="9980" x14ac:dyDescent="0.2"/>
    <row r="9981" x14ac:dyDescent="0.2"/>
    <row r="9982" x14ac:dyDescent="0.2"/>
    <row r="9983" x14ac:dyDescent="0.2"/>
    <row r="9984" x14ac:dyDescent="0.2"/>
    <row r="9985" x14ac:dyDescent="0.2"/>
    <row r="9986" x14ac:dyDescent="0.2"/>
    <row r="9987" x14ac:dyDescent="0.2"/>
    <row r="9988" x14ac:dyDescent="0.2"/>
    <row r="9989" x14ac:dyDescent="0.2"/>
    <row r="9990" x14ac:dyDescent="0.2"/>
    <row r="9991" x14ac:dyDescent="0.2"/>
    <row r="9992" x14ac:dyDescent="0.2"/>
    <row r="9993" x14ac:dyDescent="0.2"/>
    <row r="9994" x14ac:dyDescent="0.2"/>
    <row r="9995" x14ac:dyDescent="0.2"/>
    <row r="9996" x14ac:dyDescent="0.2"/>
    <row r="9997" x14ac:dyDescent="0.2"/>
    <row r="9998" x14ac:dyDescent="0.2"/>
    <row r="9999" x14ac:dyDescent="0.2"/>
    <row r="10000" x14ac:dyDescent="0.2"/>
    <row r="10001" spans="11:11" x14ac:dyDescent="0.2"/>
    <row r="10002" spans="11:11" x14ac:dyDescent="0.2"/>
    <row r="10003" spans="11:11" x14ac:dyDescent="0.2"/>
    <row r="10004" spans="11:11" x14ac:dyDescent="0.2">
      <c r="K10004">
        <v>1</v>
      </c>
    </row>
  </sheetData>
  <mergeCells count="1">
    <mergeCell ref="A2:H3"/>
  </mergeCells>
  <pageMargins left="0.26" right="0.26" top="0.75" bottom="0.75" header="0.3" footer="0.3"/>
  <pageSetup paperSize="9" scale="69" orientation="portrait" r:id="rId1"/>
  <drawing r:id="rId2"/>
  <tableParts count="3">
    <tablePart r:id="rId3"/>
    <tablePart r:id="rId4"/>
    <tablePart r:id="rId5"/>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Z10004"/>
  <sheetViews>
    <sheetView showGridLines="0" rightToLeft="1" topLeftCell="E1" zoomScale="85" zoomScaleNormal="85" zoomScaleSheetLayoutView="100" workbookViewId="0">
      <selection activeCell="L4" sqref="L4:XFD1048576"/>
    </sheetView>
  </sheetViews>
  <sheetFormatPr defaultColWidth="0" defaultRowHeight="14.25" zeroHeight="1" x14ac:dyDescent="0.2"/>
  <cols>
    <col min="1" max="1" width="10.75" bestFit="1" customWidth="1"/>
    <col min="2" max="2" width="40.125" customWidth="1"/>
    <col min="3" max="4" width="12.125" hidden="1" customWidth="1"/>
    <col min="5" max="6" width="11.75" customWidth="1"/>
    <col min="7" max="9" width="15.125" customWidth="1"/>
    <col min="10" max="10" width="30.75" customWidth="1"/>
    <col min="11" max="11" width="11.125" hidden="1"/>
    <col min="12" max="15" width="9" hidden="1"/>
    <col min="16" max="16" width="10" hidden="1"/>
    <col min="17" max="23" width="9" hidden="1"/>
    <col min="24" max="24" width="20" hidden="1"/>
    <col min="53" max="16384" width="9" hidden="1"/>
  </cols>
  <sheetData>
    <row r="1" spans="1:10" ht="18" x14ac:dyDescent="0.2">
      <c r="D1" s="99"/>
      <c r="E1" s="92"/>
      <c r="F1" s="92"/>
      <c r="G1" s="92"/>
      <c r="H1" s="92"/>
    </row>
    <row r="2" spans="1:10" ht="28.5" customHeight="1" x14ac:dyDescent="0.2">
      <c r="A2" s="289" t="s">
        <v>170</v>
      </c>
      <c r="B2" s="289"/>
      <c r="C2" s="289"/>
      <c r="D2" s="289"/>
      <c r="E2" s="289"/>
      <c r="F2" s="289"/>
      <c r="G2" s="289"/>
      <c r="H2" s="289"/>
    </row>
    <row r="3" spans="1:10" ht="28.5" customHeight="1" x14ac:dyDescent="0.2">
      <c r="A3" s="289"/>
      <c r="B3" s="289"/>
      <c r="C3" s="289"/>
      <c r="D3" s="289"/>
      <c r="E3" s="289"/>
      <c r="F3" s="289"/>
      <c r="G3" s="289"/>
      <c r="H3" s="289"/>
    </row>
    <row r="4" spans="1:10" ht="18" x14ac:dyDescent="0.2">
      <c r="D4" s="99"/>
      <c r="E4" s="92"/>
      <c r="F4" s="92"/>
      <c r="G4" s="92"/>
      <c r="H4" s="92"/>
    </row>
    <row r="5" spans="1:10" ht="18" x14ac:dyDescent="0.2">
      <c r="D5" s="215"/>
      <c r="E5" s="216"/>
      <c r="F5" s="216"/>
      <c r="G5" s="216"/>
      <c r="H5" s="216"/>
    </row>
    <row r="6" spans="1:10" ht="18.75" thickBot="1" x14ac:dyDescent="0.25">
      <c r="B6" s="313" t="s">
        <v>156</v>
      </c>
      <c r="C6" s="309" t="s">
        <v>159</v>
      </c>
      <c r="D6" s="309" t="s">
        <v>160</v>
      </c>
      <c r="E6" s="310" t="s">
        <v>161</v>
      </c>
      <c r="F6" s="310" t="s">
        <v>162</v>
      </c>
      <c r="G6" s="310" t="s">
        <v>163</v>
      </c>
      <c r="H6" s="310" t="s">
        <v>164</v>
      </c>
      <c r="I6" s="310" t="s">
        <v>165</v>
      </c>
      <c r="J6" s="314" t="s">
        <v>166</v>
      </c>
    </row>
    <row r="7" spans="1:10" ht="57.75" thickBot="1" x14ac:dyDescent="0.25">
      <c r="B7" s="169" t="s">
        <v>0</v>
      </c>
      <c r="C7" s="233" t="s">
        <v>142</v>
      </c>
      <c r="D7" s="233" t="s">
        <v>155</v>
      </c>
      <c r="E7" s="233" t="s">
        <v>213</v>
      </c>
      <c r="F7" s="233" t="s">
        <v>169</v>
      </c>
      <c r="G7" s="233" t="s">
        <v>53</v>
      </c>
      <c r="H7" s="173" t="s">
        <v>11</v>
      </c>
      <c r="I7" s="184" t="s">
        <v>167</v>
      </c>
      <c r="J7" s="172" t="s">
        <v>97</v>
      </c>
    </row>
    <row r="8" spans="1:10" ht="57" x14ac:dyDescent="0.2">
      <c r="B8" s="152" t="s">
        <v>39</v>
      </c>
      <c r="C8" s="152">
        <v>0.53</v>
      </c>
      <c r="D8" s="152">
        <v>0.51180000000000003</v>
      </c>
      <c r="E8" s="272">
        <v>0.5504</v>
      </c>
      <c r="F8" s="152">
        <v>0.53</v>
      </c>
      <c r="G8" s="152">
        <v>0.06</v>
      </c>
      <c r="H8" s="152">
        <v>0.47</v>
      </c>
      <c r="I8" s="152">
        <v>0.59000000000000008</v>
      </c>
      <c r="J8" s="221" t="s">
        <v>171</v>
      </c>
    </row>
    <row r="9" spans="1:10" ht="28.5" x14ac:dyDescent="0.2">
      <c r="B9" s="152" t="s">
        <v>54</v>
      </c>
      <c r="C9" s="152">
        <v>0.06</v>
      </c>
      <c r="D9" s="152">
        <v>0.222</v>
      </c>
      <c r="E9" s="272">
        <v>0.2089</v>
      </c>
      <c r="F9" s="152">
        <v>0.24</v>
      </c>
      <c r="G9" s="152">
        <v>0.05</v>
      </c>
      <c r="H9" s="152">
        <v>0.19</v>
      </c>
      <c r="I9" s="152">
        <v>0.28999999999999998</v>
      </c>
      <c r="J9" s="222" t="s">
        <v>4</v>
      </c>
    </row>
    <row r="10" spans="1:10" ht="28.5" x14ac:dyDescent="0.2">
      <c r="B10" s="152" t="s">
        <v>95</v>
      </c>
      <c r="C10" s="152">
        <v>0.2</v>
      </c>
      <c r="D10" s="152">
        <v>0.26079999999999998</v>
      </c>
      <c r="E10" s="272">
        <v>0.28560000000000002</v>
      </c>
      <c r="F10" s="152">
        <v>0.3</v>
      </c>
      <c r="G10" s="152">
        <v>0.06</v>
      </c>
      <c r="H10" s="152">
        <v>0.24</v>
      </c>
      <c r="I10" s="152">
        <v>0.36</v>
      </c>
      <c r="J10" s="222" t="s">
        <v>173</v>
      </c>
    </row>
    <row r="11" spans="1:10" x14ac:dyDescent="0.2">
      <c r="B11" s="152" t="s">
        <v>129</v>
      </c>
      <c r="C11" s="152">
        <v>0.05</v>
      </c>
      <c r="D11" s="152">
        <v>0</v>
      </c>
      <c r="E11" s="272">
        <v>9.4999999999999998E-3</v>
      </c>
      <c r="F11" s="152">
        <v>0.05</v>
      </c>
      <c r="G11" s="152">
        <v>0.05</v>
      </c>
      <c r="H11" s="152">
        <v>0</v>
      </c>
      <c r="I11" s="152">
        <v>0.1</v>
      </c>
      <c r="J11" s="224" t="s">
        <v>167</v>
      </c>
    </row>
    <row r="12" spans="1:10" ht="28.5" x14ac:dyDescent="0.2">
      <c r="B12" s="152" t="s">
        <v>102</v>
      </c>
      <c r="C12" s="152">
        <v>0.05</v>
      </c>
      <c r="D12" s="152">
        <v>2.4500000000000001E-2</v>
      </c>
      <c r="E12" s="272">
        <v>2.47E-2</v>
      </c>
      <c r="F12" s="152">
        <v>0.05</v>
      </c>
      <c r="G12" s="152">
        <v>0.05</v>
      </c>
      <c r="H12" s="152">
        <v>0</v>
      </c>
      <c r="I12" s="152">
        <v>0.1</v>
      </c>
      <c r="J12" s="223" t="s">
        <v>167</v>
      </c>
    </row>
    <row r="13" spans="1:10" x14ac:dyDescent="0.2">
      <c r="B13" s="152" t="s">
        <v>130</v>
      </c>
      <c r="C13" s="152">
        <v>0.05</v>
      </c>
      <c r="D13" s="152">
        <v>6.6E-3</v>
      </c>
      <c r="E13" s="272">
        <v>4.0000000000000001E-3</v>
      </c>
      <c r="F13" s="152">
        <v>0.05</v>
      </c>
      <c r="G13" s="152">
        <v>0.05</v>
      </c>
      <c r="H13" s="152">
        <v>0</v>
      </c>
      <c r="I13" s="152">
        <v>0.1</v>
      </c>
      <c r="J13" s="223" t="s">
        <v>167</v>
      </c>
    </row>
    <row r="14" spans="1:10" x14ac:dyDescent="0.2">
      <c r="B14" s="152" t="s">
        <v>48</v>
      </c>
      <c r="C14" s="152">
        <v>0.15</v>
      </c>
      <c r="D14" s="152">
        <v>0.18290000000000001</v>
      </c>
      <c r="E14" s="272">
        <v>0.1108</v>
      </c>
      <c r="F14" s="152">
        <v>0.15</v>
      </c>
      <c r="G14" s="152">
        <v>0.05</v>
      </c>
      <c r="H14" s="152">
        <v>9.9999999999999992E-2</v>
      </c>
      <c r="I14" s="152">
        <v>0.2</v>
      </c>
      <c r="J14" s="223" t="s">
        <v>167</v>
      </c>
    </row>
    <row r="15" spans="1:10" x14ac:dyDescent="0.2">
      <c r="B15" s="152" t="s">
        <v>9</v>
      </c>
      <c r="C15" s="158">
        <f>SUM(C8:C14)</f>
        <v>1.0900000000000001</v>
      </c>
      <c r="D15" s="158">
        <v>1.2085999999999999</v>
      </c>
      <c r="E15" s="273">
        <f>SUM(E8:E14)</f>
        <v>1.1939</v>
      </c>
      <c r="F15" s="158">
        <f>SUM(F8:F14)</f>
        <v>1.37</v>
      </c>
      <c r="G15" s="185" t="s">
        <v>167</v>
      </c>
      <c r="H15" s="185" t="s">
        <v>167</v>
      </c>
      <c r="I15" s="185" t="s">
        <v>167</v>
      </c>
      <c r="J15" s="224" t="s">
        <v>167</v>
      </c>
    </row>
    <row r="16" spans="1:10" ht="15" thickBot="1" x14ac:dyDescent="0.25">
      <c r="B16" s="225" t="s">
        <v>15</v>
      </c>
      <c r="C16" s="225">
        <v>0.25</v>
      </c>
      <c r="D16" s="225">
        <v>0.18509999999999999</v>
      </c>
      <c r="E16" s="274">
        <v>0.24479999999999999</v>
      </c>
      <c r="F16" s="225">
        <v>0.25</v>
      </c>
      <c r="G16" s="225">
        <v>0.06</v>
      </c>
      <c r="H16" s="225">
        <v>0.19</v>
      </c>
      <c r="I16" s="225">
        <v>0.31</v>
      </c>
      <c r="J16" s="226" t="s">
        <v>172</v>
      </c>
    </row>
    <row r="17" spans="2:10" ht="15" thickBot="1" x14ac:dyDescent="0.25">
      <c r="B17" s="217" t="s">
        <v>153</v>
      </c>
      <c r="C17" s="218">
        <v>4.0000000000000001E-3</v>
      </c>
      <c r="D17" s="219" t="s">
        <v>167</v>
      </c>
      <c r="E17" s="219" t="s">
        <v>167</v>
      </c>
      <c r="F17" s="219" t="s">
        <v>167</v>
      </c>
      <c r="G17" s="219" t="s">
        <v>167</v>
      </c>
      <c r="H17" s="219" t="s">
        <v>167</v>
      </c>
      <c r="I17" s="219" t="s">
        <v>167</v>
      </c>
      <c r="J17" s="220" t="s">
        <v>167</v>
      </c>
    </row>
    <row r="18" spans="2:10" x14ac:dyDescent="0.2">
      <c r="B18" s="279" t="s">
        <v>214</v>
      </c>
      <c r="C18" s="315" t="s">
        <v>167</v>
      </c>
      <c r="D18" s="315" t="s">
        <v>167</v>
      </c>
      <c r="E18" s="283">
        <v>2.3999999999999998E-3</v>
      </c>
      <c r="F18" s="315" t="s">
        <v>167</v>
      </c>
      <c r="G18" s="185" t="s">
        <v>167</v>
      </c>
      <c r="H18" s="185" t="s">
        <v>167</v>
      </c>
      <c r="I18" s="185" t="s">
        <v>167</v>
      </c>
      <c r="J18" s="280" t="s">
        <v>167</v>
      </c>
    </row>
    <row r="19" spans="2:10" x14ac:dyDescent="0.2">
      <c r="B19" s="186" t="s">
        <v>167</v>
      </c>
      <c r="C19" s="186" t="s">
        <v>167</v>
      </c>
      <c r="D19" s="187" t="s">
        <v>167</v>
      </c>
      <c r="E19" s="187" t="s">
        <v>167</v>
      </c>
      <c r="F19" s="187" t="s">
        <v>167</v>
      </c>
      <c r="G19" s="187" t="s">
        <v>167</v>
      </c>
      <c r="H19" s="187" t="s">
        <v>167</v>
      </c>
      <c r="I19" s="187" t="s">
        <v>167</v>
      </c>
      <c r="J19" s="187" t="s">
        <v>167</v>
      </c>
    </row>
    <row r="20" spans="2:10" ht="18.75" thickBot="1" x14ac:dyDescent="0.25">
      <c r="B20" s="313" t="s">
        <v>157</v>
      </c>
      <c r="C20" s="310" t="s">
        <v>167</v>
      </c>
      <c r="D20" s="310" t="s">
        <v>215</v>
      </c>
      <c r="E20" s="310" t="s">
        <v>216</v>
      </c>
      <c r="F20" s="310" t="s">
        <v>217</v>
      </c>
      <c r="G20" s="310" t="s">
        <v>218</v>
      </c>
      <c r="H20" s="310" t="s">
        <v>219</v>
      </c>
      <c r="I20" s="310" t="s">
        <v>220</v>
      </c>
      <c r="J20" s="314" t="s">
        <v>221</v>
      </c>
    </row>
    <row r="21" spans="2:10" ht="57.75" thickBot="1" x14ac:dyDescent="0.25">
      <c r="B21" s="236" t="s">
        <v>0</v>
      </c>
      <c r="C21" s="243" t="s">
        <v>142</v>
      </c>
      <c r="D21" s="243" t="s">
        <v>155</v>
      </c>
      <c r="E21" s="233" t="s">
        <v>213</v>
      </c>
      <c r="F21" s="243" t="s">
        <v>169</v>
      </c>
      <c r="G21" s="240" t="s">
        <v>53</v>
      </c>
      <c r="H21" s="244" t="s">
        <v>11</v>
      </c>
      <c r="I21" s="239" t="s">
        <v>167</v>
      </c>
      <c r="J21" s="240" t="s">
        <v>97</v>
      </c>
    </row>
    <row r="22" spans="2:10" ht="57.75" thickBot="1" x14ac:dyDescent="0.25">
      <c r="B22" s="153" t="s">
        <v>39</v>
      </c>
      <c r="C22" s="245">
        <v>0.45</v>
      </c>
      <c r="D22" s="241">
        <v>0.40610000000000002</v>
      </c>
      <c r="E22" s="275">
        <v>0.42430000000000001</v>
      </c>
      <c r="F22" s="241">
        <v>0.45</v>
      </c>
      <c r="G22" s="241">
        <v>0.06</v>
      </c>
      <c r="H22" s="241">
        <f t="shared" ref="H22:H28" si="0">+F22-G22</f>
        <v>0.39</v>
      </c>
      <c r="I22" s="241">
        <f t="shared" ref="I22:I28" si="1">+F22+G22</f>
        <v>0.51</v>
      </c>
      <c r="J22" s="242" t="s">
        <v>171</v>
      </c>
    </row>
    <row r="23" spans="2:10" ht="28.5" x14ac:dyDescent="0.2">
      <c r="B23" s="152" t="s">
        <v>50</v>
      </c>
      <c r="C23" s="152">
        <v>0.27</v>
      </c>
      <c r="D23" s="152">
        <v>0.23350000000000001</v>
      </c>
      <c r="E23" s="272">
        <v>0.23810000000000001</v>
      </c>
      <c r="F23" s="152">
        <v>0.27</v>
      </c>
      <c r="G23" s="152">
        <v>0.05</v>
      </c>
      <c r="H23" s="152">
        <f t="shared" si="0"/>
        <v>0.22000000000000003</v>
      </c>
      <c r="I23" s="152">
        <f t="shared" si="1"/>
        <v>0.32</v>
      </c>
      <c r="J23" s="222" t="s">
        <v>4</v>
      </c>
    </row>
    <row r="24" spans="2:10" ht="28.5" x14ac:dyDescent="0.2">
      <c r="B24" s="152" t="s">
        <v>95</v>
      </c>
      <c r="C24" s="152">
        <v>0.35</v>
      </c>
      <c r="D24" s="152">
        <v>0.35</v>
      </c>
      <c r="E24" s="272">
        <v>0.34179999999999999</v>
      </c>
      <c r="F24" s="152">
        <v>0.35</v>
      </c>
      <c r="G24" s="152">
        <v>0.06</v>
      </c>
      <c r="H24" s="152">
        <f t="shared" si="0"/>
        <v>0.28999999999999998</v>
      </c>
      <c r="I24" s="152">
        <f t="shared" si="1"/>
        <v>0.41</v>
      </c>
      <c r="J24" s="222" t="s">
        <v>173</v>
      </c>
    </row>
    <row r="25" spans="2:10" x14ac:dyDescent="0.2">
      <c r="B25" s="152" t="s">
        <v>129</v>
      </c>
      <c r="C25" s="152">
        <v>0.05</v>
      </c>
      <c r="D25" s="152">
        <v>0</v>
      </c>
      <c r="E25" s="272">
        <v>8.6E-3</v>
      </c>
      <c r="F25" s="152">
        <v>0.05</v>
      </c>
      <c r="G25" s="152">
        <v>0.05</v>
      </c>
      <c r="H25" s="152">
        <f t="shared" si="0"/>
        <v>0</v>
      </c>
      <c r="I25" s="152">
        <f t="shared" si="1"/>
        <v>0.1</v>
      </c>
      <c r="J25" s="224" t="s">
        <v>167</v>
      </c>
    </row>
    <row r="26" spans="2:10" ht="28.5" x14ac:dyDescent="0.2">
      <c r="B26" s="152" t="s">
        <v>102</v>
      </c>
      <c r="C26" s="152">
        <v>0.05</v>
      </c>
      <c r="D26" s="152">
        <v>8.3999999999999995E-3</v>
      </c>
      <c r="E26" s="272">
        <v>1.5699999999999999E-2</v>
      </c>
      <c r="F26" s="152">
        <v>0.05</v>
      </c>
      <c r="G26" s="152">
        <v>0.05</v>
      </c>
      <c r="H26" s="152">
        <f t="shared" si="0"/>
        <v>0</v>
      </c>
      <c r="I26" s="152">
        <f t="shared" si="1"/>
        <v>0.1</v>
      </c>
      <c r="J26" s="223" t="s">
        <v>167</v>
      </c>
    </row>
    <row r="27" spans="2:10" x14ac:dyDescent="0.2">
      <c r="B27" s="152" t="s">
        <v>130</v>
      </c>
      <c r="C27" s="152">
        <v>0.05</v>
      </c>
      <c r="D27" s="152">
        <v>1.12E-2</v>
      </c>
      <c r="E27" s="272">
        <v>6.1000000000000004E-3</v>
      </c>
      <c r="F27" s="152">
        <v>0.05</v>
      </c>
      <c r="G27" s="152">
        <v>0.05</v>
      </c>
      <c r="H27" s="152">
        <f t="shared" si="0"/>
        <v>0</v>
      </c>
      <c r="I27" s="152">
        <f t="shared" si="1"/>
        <v>0.1</v>
      </c>
      <c r="J27" s="223" t="s">
        <v>167</v>
      </c>
    </row>
    <row r="28" spans="2:10" x14ac:dyDescent="0.2">
      <c r="B28" s="152" t="s">
        <v>48</v>
      </c>
      <c r="C28" s="152">
        <v>0.15</v>
      </c>
      <c r="D28" s="152">
        <v>0.12189999999999999</v>
      </c>
      <c r="E28" s="272">
        <v>0.1206</v>
      </c>
      <c r="F28" s="152">
        <v>0.15</v>
      </c>
      <c r="G28" s="152">
        <v>0.05</v>
      </c>
      <c r="H28" s="152">
        <f t="shared" si="0"/>
        <v>9.9999999999999992E-2</v>
      </c>
      <c r="I28" s="152">
        <f t="shared" si="1"/>
        <v>0.2</v>
      </c>
      <c r="J28" s="223" t="s">
        <v>167</v>
      </c>
    </row>
    <row r="29" spans="2:10" x14ac:dyDescent="0.2">
      <c r="B29" s="152" t="s">
        <v>9</v>
      </c>
      <c r="C29" s="158">
        <v>1.3699999999999999</v>
      </c>
      <c r="D29" s="158">
        <v>1.1311</v>
      </c>
      <c r="E29" s="273">
        <f>SUM(E22:E28)</f>
        <v>1.1552</v>
      </c>
      <c r="F29" s="158">
        <v>1.3699999999999999</v>
      </c>
      <c r="G29" s="185" t="s">
        <v>167</v>
      </c>
      <c r="H29" s="185" t="s">
        <v>167</v>
      </c>
      <c r="I29" s="185" t="s">
        <v>167</v>
      </c>
      <c r="J29" s="224" t="s">
        <v>167</v>
      </c>
    </row>
    <row r="30" spans="2:10" ht="15" thickBot="1" x14ac:dyDescent="0.25">
      <c r="B30" s="225" t="s">
        <v>15</v>
      </c>
      <c r="C30" s="225">
        <v>0.21</v>
      </c>
      <c r="D30" s="225">
        <v>0.2122</v>
      </c>
      <c r="E30" s="274">
        <v>0.1973</v>
      </c>
      <c r="F30" s="225">
        <v>0.21</v>
      </c>
      <c r="G30" s="225">
        <v>0.06</v>
      </c>
      <c r="H30" s="225">
        <f>+F30-G30</f>
        <v>0.15</v>
      </c>
      <c r="I30" s="225">
        <f>+F30+G30</f>
        <v>0.27</v>
      </c>
      <c r="J30" s="226" t="s">
        <v>172</v>
      </c>
    </row>
    <row r="31" spans="2:10" ht="15" thickBot="1" x14ac:dyDescent="0.25">
      <c r="B31" s="217" t="s">
        <v>153</v>
      </c>
      <c r="C31" s="218">
        <v>4.0000000000000001E-3</v>
      </c>
      <c r="D31" s="219" t="s">
        <v>167</v>
      </c>
      <c r="E31" s="219" t="s">
        <v>167</v>
      </c>
      <c r="F31" s="219" t="s">
        <v>167</v>
      </c>
      <c r="G31" s="219" t="s">
        <v>167</v>
      </c>
      <c r="H31" s="219" t="s">
        <v>167</v>
      </c>
      <c r="I31" s="219" t="s">
        <v>167</v>
      </c>
      <c r="J31" s="220" t="s">
        <v>167</v>
      </c>
    </row>
    <row r="32" spans="2:10" x14ac:dyDescent="0.2">
      <c r="B32" s="279" t="s">
        <v>214</v>
      </c>
      <c r="C32" s="315" t="s">
        <v>167</v>
      </c>
      <c r="D32" s="315" t="s">
        <v>167</v>
      </c>
      <c r="E32" s="283">
        <v>2.3999999999999998E-3</v>
      </c>
      <c r="F32" s="315" t="s">
        <v>167</v>
      </c>
      <c r="G32" s="185" t="s">
        <v>167</v>
      </c>
      <c r="H32" s="185" t="s">
        <v>167</v>
      </c>
      <c r="I32" s="185" t="s">
        <v>167</v>
      </c>
      <c r="J32" s="280" t="s">
        <v>167</v>
      </c>
    </row>
    <row r="33" spans="2:10" x14ac:dyDescent="0.2">
      <c r="B33" s="187" t="s">
        <v>167</v>
      </c>
      <c r="C33" s="187" t="s">
        <v>167</v>
      </c>
      <c r="D33" s="187" t="s">
        <v>167</v>
      </c>
      <c r="E33" s="187" t="s">
        <v>167</v>
      </c>
      <c r="F33" s="187" t="s">
        <v>167</v>
      </c>
      <c r="G33" s="187" t="s">
        <v>167</v>
      </c>
      <c r="H33" s="187" t="s">
        <v>167</v>
      </c>
      <c r="I33" s="187" t="s">
        <v>167</v>
      </c>
      <c r="J33" s="187" t="s">
        <v>167</v>
      </c>
    </row>
    <row r="34" spans="2:10" ht="18.75" thickBot="1" x14ac:dyDescent="0.25">
      <c r="B34" s="313" t="s">
        <v>158</v>
      </c>
      <c r="C34" s="310" t="s">
        <v>167</v>
      </c>
      <c r="D34" s="310" t="s">
        <v>215</v>
      </c>
      <c r="E34" s="310" t="s">
        <v>216</v>
      </c>
      <c r="F34" s="310" t="s">
        <v>217</v>
      </c>
      <c r="G34" s="310" t="s">
        <v>218</v>
      </c>
      <c r="H34" s="310" t="s">
        <v>219</v>
      </c>
      <c r="I34" s="310" t="s">
        <v>220</v>
      </c>
      <c r="J34" s="314" t="s">
        <v>221</v>
      </c>
    </row>
    <row r="35" spans="2:10" ht="57.75" thickBot="1" x14ac:dyDescent="0.25">
      <c r="B35" s="236" t="s">
        <v>0</v>
      </c>
      <c r="C35" s="243" t="s">
        <v>142</v>
      </c>
      <c r="D35" s="243" t="s">
        <v>155</v>
      </c>
      <c r="E35" s="233" t="s">
        <v>213</v>
      </c>
      <c r="F35" s="243" t="s">
        <v>169</v>
      </c>
      <c r="G35" s="240" t="s">
        <v>53</v>
      </c>
      <c r="H35" s="244" t="s">
        <v>11</v>
      </c>
      <c r="I35" s="239" t="s">
        <v>167</v>
      </c>
      <c r="J35" s="240" t="s">
        <v>97</v>
      </c>
    </row>
    <row r="36" spans="2:10" ht="57.75" thickBot="1" x14ac:dyDescent="0.25">
      <c r="B36" s="153" t="s">
        <v>39</v>
      </c>
      <c r="C36" s="245">
        <v>0.25</v>
      </c>
      <c r="D36" s="241">
        <v>0.1804</v>
      </c>
      <c r="E36" s="275">
        <v>0.21679999999999999</v>
      </c>
      <c r="F36" s="241">
        <v>0.25</v>
      </c>
      <c r="G36" s="235">
        <v>0.06</v>
      </c>
      <c r="H36" s="241">
        <f t="shared" ref="H36:H42" si="2">+F36-G36</f>
        <v>0.19</v>
      </c>
      <c r="I36" s="241">
        <f t="shared" ref="I36:I42" si="3">+F36+G36</f>
        <v>0.31</v>
      </c>
      <c r="J36" s="242" t="s">
        <v>171</v>
      </c>
    </row>
    <row r="37" spans="2:10" ht="28.5" x14ac:dyDescent="0.2">
      <c r="B37" s="152" t="s">
        <v>50</v>
      </c>
      <c r="C37" s="152">
        <v>0.38</v>
      </c>
      <c r="D37" s="152">
        <v>0.33610000000000001</v>
      </c>
      <c r="E37" s="272">
        <v>0.33900000000000002</v>
      </c>
      <c r="F37" s="152">
        <v>0.38</v>
      </c>
      <c r="G37" s="152">
        <v>0.05</v>
      </c>
      <c r="H37" s="152">
        <f t="shared" si="2"/>
        <v>0.33</v>
      </c>
      <c r="I37" s="152">
        <f t="shared" si="3"/>
        <v>0.43</v>
      </c>
      <c r="J37" s="222" t="s">
        <v>4</v>
      </c>
    </row>
    <row r="38" spans="2:10" ht="28.5" x14ac:dyDescent="0.2">
      <c r="B38" s="152" t="s">
        <v>95</v>
      </c>
      <c r="C38" s="152">
        <v>0.35</v>
      </c>
      <c r="D38" s="152">
        <v>0.33579999999999999</v>
      </c>
      <c r="E38" s="272">
        <v>0.33960000000000001</v>
      </c>
      <c r="F38" s="152">
        <v>0.35</v>
      </c>
      <c r="G38" s="152">
        <v>0.06</v>
      </c>
      <c r="H38" s="152">
        <f t="shared" si="2"/>
        <v>0.28999999999999998</v>
      </c>
      <c r="I38" s="152">
        <f t="shared" si="3"/>
        <v>0.41</v>
      </c>
      <c r="J38" s="222" t="s">
        <v>173</v>
      </c>
    </row>
    <row r="39" spans="2:10" x14ac:dyDescent="0.2">
      <c r="B39" s="152" t="s">
        <v>129</v>
      </c>
      <c r="C39" s="152">
        <v>0.05</v>
      </c>
      <c r="D39" s="152">
        <v>0</v>
      </c>
      <c r="E39" s="272">
        <v>5.4999999999999997E-3</v>
      </c>
      <c r="F39" s="152">
        <v>0.05</v>
      </c>
      <c r="G39" s="152">
        <v>0.05</v>
      </c>
      <c r="H39" s="152">
        <f t="shared" si="2"/>
        <v>0</v>
      </c>
      <c r="I39" s="152">
        <f t="shared" si="3"/>
        <v>0.1</v>
      </c>
      <c r="J39" s="224" t="s">
        <v>167</v>
      </c>
    </row>
    <row r="40" spans="2:10" ht="28.5" x14ac:dyDescent="0.2">
      <c r="B40" s="152" t="s">
        <v>102</v>
      </c>
      <c r="C40" s="152">
        <v>0.05</v>
      </c>
      <c r="D40" s="152">
        <v>1.6199999999999999E-2</v>
      </c>
      <c r="E40" s="272">
        <v>2.8E-3</v>
      </c>
      <c r="F40" s="152">
        <v>0.05</v>
      </c>
      <c r="G40" s="152">
        <v>0.05</v>
      </c>
      <c r="H40" s="152">
        <f t="shared" si="2"/>
        <v>0</v>
      </c>
      <c r="I40" s="152">
        <f t="shared" si="3"/>
        <v>0.1</v>
      </c>
      <c r="J40" s="223" t="s">
        <v>167</v>
      </c>
    </row>
    <row r="41" spans="2:10" x14ac:dyDescent="0.2">
      <c r="B41" s="152" t="s">
        <v>130</v>
      </c>
      <c r="C41" s="152">
        <v>0.05</v>
      </c>
      <c r="D41" s="152">
        <v>9.7000000000000003E-3</v>
      </c>
      <c r="E41" s="272">
        <v>0</v>
      </c>
      <c r="F41" s="152">
        <v>0.05</v>
      </c>
      <c r="G41" s="152">
        <v>0.05</v>
      </c>
      <c r="H41" s="152">
        <f>+F41-G41</f>
        <v>0</v>
      </c>
      <c r="I41" s="152">
        <f>+F41+G41</f>
        <v>0.1</v>
      </c>
      <c r="J41" s="223" t="s">
        <v>167</v>
      </c>
    </row>
    <row r="42" spans="2:10" x14ac:dyDescent="0.2">
      <c r="B42" s="152" t="s">
        <v>48</v>
      </c>
      <c r="C42" s="152">
        <v>0.15</v>
      </c>
      <c r="D42" s="152">
        <v>0.1666</v>
      </c>
      <c r="E42" s="272">
        <v>0.1263</v>
      </c>
      <c r="F42" s="152">
        <v>0.15</v>
      </c>
      <c r="G42" s="152">
        <v>0.05</v>
      </c>
      <c r="H42" s="152">
        <f t="shared" si="2"/>
        <v>9.9999999999999992E-2</v>
      </c>
      <c r="I42" s="152">
        <f t="shared" si="3"/>
        <v>0.2</v>
      </c>
      <c r="J42" s="223" t="s">
        <v>167</v>
      </c>
    </row>
    <row r="43" spans="2:10" x14ac:dyDescent="0.2">
      <c r="B43" s="152" t="s">
        <v>9</v>
      </c>
      <c r="C43" s="158">
        <v>1.28</v>
      </c>
      <c r="D43" s="158">
        <v>1.0448</v>
      </c>
      <c r="E43" s="273">
        <f>SUM(E36:E42)</f>
        <v>1.03</v>
      </c>
      <c r="F43" s="158">
        <v>1.28</v>
      </c>
      <c r="G43" s="185" t="s">
        <v>167</v>
      </c>
      <c r="H43" s="185" t="s">
        <v>167</v>
      </c>
      <c r="I43" s="185" t="s">
        <v>167</v>
      </c>
      <c r="J43" s="224" t="s">
        <v>167</v>
      </c>
    </row>
    <row r="44" spans="2:10" ht="15" thickBot="1" x14ac:dyDescent="0.25">
      <c r="B44" s="225" t="s">
        <v>15</v>
      </c>
      <c r="C44" s="225">
        <v>0.16</v>
      </c>
      <c r="D44" s="225">
        <v>0.13150000000000001</v>
      </c>
      <c r="E44" s="274">
        <v>0.16950000000000001</v>
      </c>
      <c r="F44" s="225">
        <v>0.16</v>
      </c>
      <c r="G44" s="225">
        <v>0.06</v>
      </c>
      <c r="H44" s="225">
        <f>+F44-G44</f>
        <v>0.1</v>
      </c>
      <c r="I44" s="225">
        <f>+F44+G44</f>
        <v>0.22</v>
      </c>
      <c r="J44" s="226" t="s">
        <v>172</v>
      </c>
    </row>
    <row r="45" spans="2:10" ht="15" thickBot="1" x14ac:dyDescent="0.25">
      <c r="B45" s="217" t="s">
        <v>153</v>
      </c>
      <c r="C45" s="218">
        <v>4.0000000000000001E-3</v>
      </c>
      <c r="D45" s="219" t="s">
        <v>167</v>
      </c>
      <c r="E45" s="219" t="s">
        <v>167</v>
      </c>
      <c r="F45" s="219" t="s">
        <v>167</v>
      </c>
      <c r="G45" s="219" t="s">
        <v>167</v>
      </c>
      <c r="H45" s="219" t="s">
        <v>167</v>
      </c>
      <c r="I45" s="219" t="s">
        <v>167</v>
      </c>
      <c r="J45" s="220" t="s">
        <v>167</v>
      </c>
    </row>
    <row r="46" spans="2:10" x14ac:dyDescent="0.2">
      <c r="B46" s="279" t="s">
        <v>214</v>
      </c>
      <c r="C46" s="315" t="s">
        <v>167</v>
      </c>
      <c r="D46" s="315" t="s">
        <v>167</v>
      </c>
      <c r="E46" s="283">
        <v>2.3999999999999998E-3</v>
      </c>
      <c r="F46" s="315" t="s">
        <v>167</v>
      </c>
      <c r="G46" s="315" t="s">
        <v>167</v>
      </c>
      <c r="H46" s="315" t="s">
        <v>167</v>
      </c>
      <c r="I46" s="315" t="s">
        <v>167</v>
      </c>
      <c r="J46" s="282" t="s">
        <v>167</v>
      </c>
    </row>
    <row r="47" spans="2:10" x14ac:dyDescent="0.2">
      <c r="B47" s="276"/>
      <c r="C47" s="277"/>
      <c r="D47" s="278"/>
      <c r="E47" s="278"/>
      <c r="F47" s="278"/>
      <c r="G47" s="278"/>
      <c r="H47" s="278"/>
      <c r="I47" s="278"/>
      <c r="J47" s="278"/>
    </row>
    <row r="48" spans="2:10" x14ac:dyDescent="0.2">
      <c r="B48" s="27" t="s">
        <v>96</v>
      </c>
      <c r="C48" s="171"/>
      <c r="D48" s="171"/>
      <c r="E48" s="171"/>
      <c r="F48" s="171"/>
      <c r="G48" s="171"/>
      <c r="H48" s="171"/>
    </row>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sheetData>
  <mergeCells count="1">
    <mergeCell ref="A2:H3"/>
  </mergeCells>
  <pageMargins left="0.25" right="0.25" top="0.4" bottom="0.75" header="0.3" footer="0.3"/>
  <pageSetup paperSize="9" scale="69" fitToHeight="0" orientation="portrait" r:id="rId1"/>
  <drawing r:id="rId2"/>
  <tableParts count="3">
    <tablePart r:id="rId3"/>
    <tablePart r:id="rId4"/>
    <tablePart r:id="rId5"/>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AZ10000"/>
  <sheetViews>
    <sheetView showGridLines="0" rightToLeft="1" zoomScale="80" zoomScaleNormal="80" workbookViewId="0"/>
  </sheetViews>
  <sheetFormatPr defaultColWidth="0" defaultRowHeight="14.25" zeroHeight="1" x14ac:dyDescent="0.2"/>
  <cols>
    <col min="1" max="1" width="8" style="42" customWidth="1"/>
    <col min="2" max="2" width="41" style="42" customWidth="1"/>
    <col min="3" max="3" width="72.25" style="42" customWidth="1"/>
    <col min="4" max="4" width="16.125" style="42" customWidth="1"/>
    <col min="5" max="5" width="32.25" style="42" customWidth="1"/>
    <col min="6" max="6" width="26.25" style="42" bestFit="1" customWidth="1"/>
    <col min="7" max="52" width="8" style="42" customWidth="1"/>
    <col min="53" max="16384" width="0" style="42" hidden="1"/>
  </cols>
  <sheetData>
    <row r="1" spans="2:8" customFormat="1" ht="27.6" customHeight="1" x14ac:dyDescent="0.2">
      <c r="C1" s="124" t="s">
        <v>143</v>
      </c>
      <c r="D1" s="119"/>
      <c r="E1" s="89"/>
      <c r="F1" s="89"/>
      <c r="G1" s="89"/>
      <c r="H1" s="89"/>
    </row>
    <row r="2" spans="2:8" s="119" customFormat="1" ht="18" x14ac:dyDescent="0.2">
      <c r="B2" s="143" t="s">
        <v>159</v>
      </c>
      <c r="C2" s="144" t="s">
        <v>56</v>
      </c>
      <c r="D2" s="145" t="s">
        <v>160</v>
      </c>
      <c r="E2" s="146" t="s">
        <v>161</v>
      </c>
      <c r="F2" s="119" t="s">
        <v>162</v>
      </c>
    </row>
    <row r="3" spans="2:8" s="119" customFormat="1" ht="15.6" customHeight="1" thickBot="1" x14ac:dyDescent="0.25">
      <c r="B3" s="147" t="s">
        <v>51</v>
      </c>
      <c r="C3" s="148" t="s">
        <v>52</v>
      </c>
      <c r="D3" s="188" t="s">
        <v>167</v>
      </c>
      <c r="E3" s="134" t="s">
        <v>97</v>
      </c>
      <c r="F3" s="166" t="s">
        <v>154</v>
      </c>
    </row>
    <row r="4" spans="2:8" ht="9" customHeight="1" thickTop="1" x14ac:dyDescent="0.2">
      <c r="B4" s="189" t="s">
        <v>167</v>
      </c>
      <c r="C4" s="202" t="s">
        <v>167</v>
      </c>
      <c r="D4" s="203" t="s">
        <v>167</v>
      </c>
      <c r="E4" s="204" t="s">
        <v>167</v>
      </c>
      <c r="F4" s="174">
        <v>4.0000000000000001E-3</v>
      </c>
    </row>
    <row r="5" spans="2:8" ht="75" x14ac:dyDescent="0.2">
      <c r="B5" s="190" t="s">
        <v>167</v>
      </c>
      <c r="C5" s="178" t="s">
        <v>137</v>
      </c>
      <c r="D5" s="180">
        <v>0.4</v>
      </c>
      <c r="E5" s="159" t="s">
        <v>4</v>
      </c>
      <c r="F5" s="192" t="s">
        <v>167</v>
      </c>
    </row>
    <row r="6" spans="2:8" ht="17.45" customHeight="1" x14ac:dyDescent="0.2">
      <c r="B6" s="190" t="s">
        <v>167</v>
      </c>
      <c r="C6" s="205" t="s">
        <v>167</v>
      </c>
      <c r="D6" s="181">
        <v>0.25</v>
      </c>
      <c r="E6" s="160" t="s">
        <v>99</v>
      </c>
      <c r="F6" s="192" t="s">
        <v>167</v>
      </c>
    </row>
    <row r="7" spans="2:8" ht="15" x14ac:dyDescent="0.2">
      <c r="B7" s="138" t="s">
        <v>85</v>
      </c>
      <c r="C7" s="205" t="s">
        <v>167</v>
      </c>
      <c r="D7" s="181">
        <v>0.2</v>
      </c>
      <c r="E7" s="160" t="s">
        <v>100</v>
      </c>
      <c r="F7" s="192" t="s">
        <v>167</v>
      </c>
    </row>
    <row r="8" spans="2:8" ht="15" x14ac:dyDescent="0.2">
      <c r="B8" s="190" t="s">
        <v>167</v>
      </c>
      <c r="C8" s="205" t="s">
        <v>167</v>
      </c>
      <c r="D8" s="181">
        <v>0.15</v>
      </c>
      <c r="E8" s="160" t="s">
        <v>101</v>
      </c>
      <c r="F8" s="192" t="s">
        <v>167</v>
      </c>
    </row>
    <row r="9" spans="2:8" ht="15" x14ac:dyDescent="0.2">
      <c r="B9" s="190" t="s">
        <v>167</v>
      </c>
      <c r="C9" s="205" t="s">
        <v>167</v>
      </c>
      <c r="D9" s="206" t="s">
        <v>167</v>
      </c>
      <c r="E9" s="161" t="s">
        <v>72</v>
      </c>
      <c r="F9" s="192" t="s">
        <v>167</v>
      </c>
    </row>
    <row r="10" spans="2:8" ht="12.75" customHeight="1" thickBot="1" x14ac:dyDescent="0.25">
      <c r="B10" s="207" t="s">
        <v>167</v>
      </c>
      <c r="C10" s="208" t="s">
        <v>167</v>
      </c>
      <c r="D10" s="209" t="s">
        <v>167</v>
      </c>
      <c r="E10" s="210" t="s">
        <v>167</v>
      </c>
      <c r="F10" s="192" t="s">
        <v>167</v>
      </c>
    </row>
    <row r="11" spans="2:8" ht="70.5" customHeight="1" thickTop="1" thickBot="1" x14ac:dyDescent="0.25">
      <c r="B11" s="140" t="s">
        <v>87</v>
      </c>
      <c r="C11" s="149" t="s">
        <v>136</v>
      </c>
      <c r="D11" s="211" t="s">
        <v>167</v>
      </c>
      <c r="E11" s="162" t="s">
        <v>124</v>
      </c>
      <c r="F11" s="174">
        <v>4.0000000000000001E-3</v>
      </c>
    </row>
    <row r="12" spans="2:8" ht="104.25" customHeight="1" thickTop="1" thickBot="1" x14ac:dyDescent="0.25">
      <c r="B12" s="179" t="s">
        <v>88</v>
      </c>
      <c r="C12" s="178" t="s">
        <v>139</v>
      </c>
      <c r="D12" s="212" t="s">
        <v>167</v>
      </c>
      <c r="E12" s="162" t="s">
        <v>89</v>
      </c>
      <c r="F12" s="174">
        <v>4.0000000000000001E-3</v>
      </c>
    </row>
    <row r="13" spans="2:8" ht="105.75" thickTop="1" x14ac:dyDescent="0.2">
      <c r="B13" s="179" t="s">
        <v>86</v>
      </c>
      <c r="C13" s="177" t="s">
        <v>138</v>
      </c>
      <c r="D13" s="182">
        <v>0.23</v>
      </c>
      <c r="E13" s="159" t="s">
        <v>4</v>
      </c>
      <c r="F13" s="174">
        <v>4.0000000000000001E-3</v>
      </c>
    </row>
    <row r="14" spans="2:8" ht="15" x14ac:dyDescent="0.2">
      <c r="B14" s="213" t="s">
        <v>167</v>
      </c>
      <c r="C14" s="205" t="s">
        <v>167</v>
      </c>
      <c r="D14" s="182">
        <v>0.22</v>
      </c>
      <c r="E14" s="160" t="s">
        <v>99</v>
      </c>
      <c r="F14" s="192" t="s">
        <v>167</v>
      </c>
    </row>
    <row r="15" spans="2:8" ht="15" x14ac:dyDescent="0.2">
      <c r="B15" s="213" t="s">
        <v>167</v>
      </c>
      <c r="C15" s="205" t="s">
        <v>167</v>
      </c>
      <c r="D15" s="182">
        <v>0.2</v>
      </c>
      <c r="E15" s="160" t="s">
        <v>100</v>
      </c>
      <c r="F15" s="192" t="s">
        <v>167</v>
      </c>
    </row>
    <row r="16" spans="2:8" ht="15" x14ac:dyDescent="0.2">
      <c r="B16" s="213" t="s">
        <v>167</v>
      </c>
      <c r="C16" s="205" t="s">
        <v>167</v>
      </c>
      <c r="D16" s="183">
        <v>0.15</v>
      </c>
      <c r="E16" s="160" t="s">
        <v>101</v>
      </c>
      <c r="F16" s="192" t="s">
        <v>167</v>
      </c>
    </row>
    <row r="17" spans="2:6" ht="15" x14ac:dyDescent="0.2">
      <c r="B17" s="213" t="s">
        <v>167</v>
      </c>
      <c r="C17" s="205" t="s">
        <v>167</v>
      </c>
      <c r="D17" s="183">
        <v>0.06</v>
      </c>
      <c r="E17" s="163" t="s">
        <v>61</v>
      </c>
      <c r="F17" s="192" t="s">
        <v>167</v>
      </c>
    </row>
    <row r="18" spans="2:6" ht="15" x14ac:dyDescent="0.2">
      <c r="B18" s="213" t="s">
        <v>167</v>
      </c>
      <c r="C18" s="205" t="s">
        <v>167</v>
      </c>
      <c r="D18" s="183">
        <v>0.14000000000000001</v>
      </c>
      <c r="E18" s="164" t="s">
        <v>73</v>
      </c>
      <c r="F18" s="192" t="s">
        <v>167</v>
      </c>
    </row>
    <row r="19" spans="2:6" ht="26.25" customHeight="1" thickBot="1" x14ac:dyDescent="0.25">
      <c r="B19" s="214" t="s">
        <v>167</v>
      </c>
      <c r="C19" s="205" t="s">
        <v>167</v>
      </c>
      <c r="D19" s="193" t="s">
        <v>167</v>
      </c>
      <c r="E19" s="164" t="s">
        <v>72</v>
      </c>
      <c r="F19" s="192" t="s">
        <v>167</v>
      </c>
    </row>
    <row r="20" spans="2:6" ht="91.5" thickTop="1" thickBot="1" x14ac:dyDescent="0.25">
      <c r="B20" s="150" t="s">
        <v>127</v>
      </c>
      <c r="C20" s="150" t="s">
        <v>128</v>
      </c>
      <c r="D20" s="198" t="s">
        <v>167</v>
      </c>
      <c r="E20" s="162" t="s">
        <v>126</v>
      </c>
      <c r="F20" s="174">
        <v>4.0000000000000001E-3</v>
      </c>
    </row>
    <row r="21" spans="2:6" ht="183.75" thickTop="1" thickBot="1" x14ac:dyDescent="0.25">
      <c r="B21" s="150" t="s">
        <v>144</v>
      </c>
      <c r="C21" s="150" t="s">
        <v>149</v>
      </c>
      <c r="D21" s="198" t="s">
        <v>167</v>
      </c>
      <c r="E21" s="165" t="s">
        <v>152</v>
      </c>
      <c r="F21" s="174">
        <v>4.0000000000000001E-3</v>
      </c>
    </row>
    <row r="22" spans="2:6" ht="136.5" thickTop="1" thickBot="1" x14ac:dyDescent="0.25">
      <c r="B22" s="156" t="s">
        <v>147</v>
      </c>
      <c r="C22" s="150" t="s">
        <v>148</v>
      </c>
      <c r="D22" s="199" t="s">
        <v>167</v>
      </c>
      <c r="E22" s="165" t="s">
        <v>151</v>
      </c>
      <c r="F22" s="174">
        <v>4.0000000000000001E-3</v>
      </c>
    </row>
    <row r="23" spans="2:6" ht="15" thickTop="1" x14ac:dyDescent="0.2">
      <c r="B23" s="27"/>
    </row>
    <row r="24" spans="2:6" x14ac:dyDescent="0.2">
      <c r="B24" s="27"/>
    </row>
    <row r="25" spans="2:6" x14ac:dyDescent="0.2">
      <c r="B25" s="27" t="s">
        <v>96</v>
      </c>
    </row>
    <row r="26" spans="2:6" x14ac:dyDescent="0.2"/>
    <row r="27" spans="2:6" x14ac:dyDescent="0.2"/>
    <row r="28" spans="2:6" x14ac:dyDescent="0.2"/>
    <row r="29" spans="2:6" x14ac:dyDescent="0.2"/>
    <row r="30" spans="2:6" x14ac:dyDescent="0.2"/>
    <row r="31" spans="2:6" x14ac:dyDescent="0.2"/>
    <row r="32" spans="2:6"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row r="1020" x14ac:dyDescent="0.2"/>
    <row r="1021" x14ac:dyDescent="0.2"/>
    <row r="1022" x14ac:dyDescent="0.2"/>
    <row r="1023" x14ac:dyDescent="0.2"/>
    <row r="102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36" x14ac:dyDescent="0.2"/>
    <row r="1037" x14ac:dyDescent="0.2"/>
    <row r="1038" x14ac:dyDescent="0.2"/>
    <row r="1039" x14ac:dyDescent="0.2"/>
    <row r="1040" x14ac:dyDescent="0.2"/>
    <row r="1041" x14ac:dyDescent="0.2"/>
    <row r="1042" x14ac:dyDescent="0.2"/>
    <row r="1043" x14ac:dyDescent="0.2"/>
    <row r="1044" x14ac:dyDescent="0.2"/>
    <row r="1045" x14ac:dyDescent="0.2"/>
    <row r="1046" x14ac:dyDescent="0.2"/>
    <row r="1047" x14ac:dyDescent="0.2"/>
    <row r="1048" x14ac:dyDescent="0.2"/>
    <row r="1049" x14ac:dyDescent="0.2"/>
    <row r="1050" x14ac:dyDescent="0.2"/>
    <row r="1051" x14ac:dyDescent="0.2"/>
    <row r="1052" x14ac:dyDescent="0.2"/>
    <row r="1053" x14ac:dyDescent="0.2"/>
    <row r="1054" x14ac:dyDescent="0.2"/>
    <row r="1055" x14ac:dyDescent="0.2"/>
    <row r="1056" x14ac:dyDescent="0.2"/>
    <row r="1057" x14ac:dyDescent="0.2"/>
    <row r="1058" x14ac:dyDescent="0.2"/>
    <row r="1059" x14ac:dyDescent="0.2"/>
    <row r="1060" x14ac:dyDescent="0.2"/>
    <row r="1061" x14ac:dyDescent="0.2"/>
    <row r="1062" x14ac:dyDescent="0.2"/>
    <row r="1063" x14ac:dyDescent="0.2"/>
    <row r="1064" x14ac:dyDescent="0.2"/>
    <row r="1065" x14ac:dyDescent="0.2"/>
    <row r="1066" x14ac:dyDescent="0.2"/>
    <row r="1067" x14ac:dyDescent="0.2"/>
    <row r="1068" x14ac:dyDescent="0.2"/>
    <row r="1069" x14ac:dyDescent="0.2"/>
    <row r="1070" x14ac:dyDescent="0.2"/>
    <row r="1071" x14ac:dyDescent="0.2"/>
    <row r="1072" x14ac:dyDescent="0.2"/>
    <row r="1073" x14ac:dyDescent="0.2"/>
    <row r="1074" x14ac:dyDescent="0.2"/>
    <row r="1075" x14ac:dyDescent="0.2"/>
    <row r="1076" x14ac:dyDescent="0.2"/>
    <row r="1077" x14ac:dyDescent="0.2"/>
    <row r="1078" x14ac:dyDescent="0.2"/>
    <row r="1079" x14ac:dyDescent="0.2"/>
    <row r="1080" x14ac:dyDescent="0.2"/>
    <row r="1081" x14ac:dyDescent="0.2"/>
    <row r="1082" x14ac:dyDescent="0.2"/>
    <row r="1083" x14ac:dyDescent="0.2"/>
    <row r="1084" x14ac:dyDescent="0.2"/>
    <row r="1085" x14ac:dyDescent="0.2"/>
    <row r="1086" x14ac:dyDescent="0.2"/>
    <row r="1087" x14ac:dyDescent="0.2"/>
    <row r="1088" x14ac:dyDescent="0.2"/>
    <row r="1089" x14ac:dyDescent="0.2"/>
    <row r="1090" x14ac:dyDescent="0.2"/>
    <row r="1091" x14ac:dyDescent="0.2"/>
    <row r="1092" x14ac:dyDescent="0.2"/>
    <row r="1093" x14ac:dyDescent="0.2"/>
    <row r="1094" x14ac:dyDescent="0.2"/>
    <row r="1095" x14ac:dyDescent="0.2"/>
    <row r="1096" x14ac:dyDescent="0.2"/>
    <row r="1097" x14ac:dyDescent="0.2"/>
    <row r="1098" x14ac:dyDescent="0.2"/>
    <row r="1099" x14ac:dyDescent="0.2"/>
    <row r="1100" x14ac:dyDescent="0.2"/>
    <row r="1101" x14ac:dyDescent="0.2"/>
    <row r="1102" x14ac:dyDescent="0.2"/>
    <row r="1103" x14ac:dyDescent="0.2"/>
    <row r="1104" x14ac:dyDescent="0.2"/>
    <row r="1105" x14ac:dyDescent="0.2"/>
    <row r="1106" x14ac:dyDescent="0.2"/>
    <row r="1107" x14ac:dyDescent="0.2"/>
    <row r="1108" x14ac:dyDescent="0.2"/>
    <row r="1109" x14ac:dyDescent="0.2"/>
    <row r="1110" x14ac:dyDescent="0.2"/>
    <row r="1111" x14ac:dyDescent="0.2"/>
    <row r="1112" x14ac:dyDescent="0.2"/>
    <row r="1113" x14ac:dyDescent="0.2"/>
    <row r="1114" x14ac:dyDescent="0.2"/>
    <row r="1115" x14ac:dyDescent="0.2"/>
    <row r="1116" x14ac:dyDescent="0.2"/>
    <row r="1117" x14ac:dyDescent="0.2"/>
    <row r="1118" x14ac:dyDescent="0.2"/>
    <row r="1119" x14ac:dyDescent="0.2"/>
    <row r="1120" x14ac:dyDescent="0.2"/>
    <row r="1121" x14ac:dyDescent="0.2"/>
    <row r="1122" x14ac:dyDescent="0.2"/>
    <row r="1123" x14ac:dyDescent="0.2"/>
    <row r="1124" x14ac:dyDescent="0.2"/>
    <row r="1125" x14ac:dyDescent="0.2"/>
    <row r="1126" x14ac:dyDescent="0.2"/>
    <row r="1127" x14ac:dyDescent="0.2"/>
    <row r="1128" x14ac:dyDescent="0.2"/>
    <row r="1129" x14ac:dyDescent="0.2"/>
    <row r="1130" x14ac:dyDescent="0.2"/>
    <row r="1131" x14ac:dyDescent="0.2"/>
    <row r="1132" x14ac:dyDescent="0.2"/>
    <row r="1133" x14ac:dyDescent="0.2"/>
    <row r="1134" x14ac:dyDescent="0.2"/>
    <row r="1135" x14ac:dyDescent="0.2"/>
    <row r="1136" x14ac:dyDescent="0.2"/>
    <row r="1137" x14ac:dyDescent="0.2"/>
    <row r="1138" x14ac:dyDescent="0.2"/>
    <row r="1139" x14ac:dyDescent="0.2"/>
    <row r="1140" x14ac:dyDescent="0.2"/>
    <row r="1141" x14ac:dyDescent="0.2"/>
    <row r="1142" x14ac:dyDescent="0.2"/>
    <row r="1143" x14ac:dyDescent="0.2"/>
    <row r="1144" x14ac:dyDescent="0.2"/>
    <row r="1145" x14ac:dyDescent="0.2"/>
    <row r="1146" x14ac:dyDescent="0.2"/>
    <row r="1147" x14ac:dyDescent="0.2"/>
    <row r="1148" x14ac:dyDescent="0.2"/>
    <row r="1149" x14ac:dyDescent="0.2"/>
    <row r="1150" x14ac:dyDescent="0.2"/>
    <row r="1151" x14ac:dyDescent="0.2"/>
    <row r="1152" x14ac:dyDescent="0.2"/>
    <row r="1153" x14ac:dyDescent="0.2"/>
    <row r="1154" x14ac:dyDescent="0.2"/>
    <row r="1155" x14ac:dyDescent="0.2"/>
    <row r="1156" x14ac:dyDescent="0.2"/>
    <row r="1157" x14ac:dyDescent="0.2"/>
    <row r="1158" x14ac:dyDescent="0.2"/>
    <row r="1159" x14ac:dyDescent="0.2"/>
    <row r="1160" x14ac:dyDescent="0.2"/>
    <row r="1161" x14ac:dyDescent="0.2"/>
    <row r="1162" x14ac:dyDescent="0.2"/>
    <row r="1163" x14ac:dyDescent="0.2"/>
    <row r="1164" x14ac:dyDescent="0.2"/>
    <row r="1165" x14ac:dyDescent="0.2"/>
    <row r="1166" x14ac:dyDescent="0.2"/>
    <row r="1167" x14ac:dyDescent="0.2"/>
    <row r="1168" x14ac:dyDescent="0.2"/>
    <row r="1169" x14ac:dyDescent="0.2"/>
    <row r="1170" x14ac:dyDescent="0.2"/>
    <row r="1171" x14ac:dyDescent="0.2"/>
    <row r="1172" x14ac:dyDescent="0.2"/>
    <row r="1173" x14ac:dyDescent="0.2"/>
    <row r="1174" x14ac:dyDescent="0.2"/>
    <row r="1175" x14ac:dyDescent="0.2"/>
    <row r="1176" x14ac:dyDescent="0.2"/>
    <row r="1177" x14ac:dyDescent="0.2"/>
    <row r="1178" x14ac:dyDescent="0.2"/>
    <row r="1179" x14ac:dyDescent="0.2"/>
    <row r="1180" x14ac:dyDescent="0.2"/>
    <row r="1181" x14ac:dyDescent="0.2"/>
    <row r="1182" x14ac:dyDescent="0.2"/>
    <row r="1183" x14ac:dyDescent="0.2"/>
    <row r="1184" x14ac:dyDescent="0.2"/>
    <row r="1185" x14ac:dyDescent="0.2"/>
    <row r="1186" x14ac:dyDescent="0.2"/>
    <row r="1187" x14ac:dyDescent="0.2"/>
    <row r="1188" x14ac:dyDescent="0.2"/>
    <row r="1189" x14ac:dyDescent="0.2"/>
    <row r="1190" x14ac:dyDescent="0.2"/>
    <row r="1191" x14ac:dyDescent="0.2"/>
    <row r="1192" x14ac:dyDescent="0.2"/>
    <row r="1193" x14ac:dyDescent="0.2"/>
    <row r="1194" x14ac:dyDescent="0.2"/>
    <row r="1195" x14ac:dyDescent="0.2"/>
    <row r="1196" x14ac:dyDescent="0.2"/>
    <row r="1197" x14ac:dyDescent="0.2"/>
    <row r="1198" x14ac:dyDescent="0.2"/>
    <row r="1199" x14ac:dyDescent="0.2"/>
    <row r="1200" x14ac:dyDescent="0.2"/>
    <row r="1201" x14ac:dyDescent="0.2"/>
    <row r="1202" x14ac:dyDescent="0.2"/>
    <row r="1203" x14ac:dyDescent="0.2"/>
    <row r="1204" x14ac:dyDescent="0.2"/>
    <row r="1205" x14ac:dyDescent="0.2"/>
    <row r="1206" x14ac:dyDescent="0.2"/>
    <row r="1207" x14ac:dyDescent="0.2"/>
    <row r="1208" x14ac:dyDescent="0.2"/>
    <row r="1209" x14ac:dyDescent="0.2"/>
    <row r="1210" x14ac:dyDescent="0.2"/>
    <row r="1211" x14ac:dyDescent="0.2"/>
    <row r="1212" x14ac:dyDescent="0.2"/>
    <row r="1213" x14ac:dyDescent="0.2"/>
    <row r="1214" x14ac:dyDescent="0.2"/>
    <row r="1215" x14ac:dyDescent="0.2"/>
    <row r="1216" x14ac:dyDescent="0.2"/>
    <row r="1217" x14ac:dyDescent="0.2"/>
    <row r="1218" x14ac:dyDescent="0.2"/>
    <row r="1219" x14ac:dyDescent="0.2"/>
    <row r="1220" x14ac:dyDescent="0.2"/>
    <row r="1221" x14ac:dyDescent="0.2"/>
    <row r="1222" x14ac:dyDescent="0.2"/>
    <row r="1223" x14ac:dyDescent="0.2"/>
    <row r="1224" x14ac:dyDescent="0.2"/>
    <row r="1225" x14ac:dyDescent="0.2"/>
    <row r="1226" x14ac:dyDescent="0.2"/>
    <row r="1227" x14ac:dyDescent="0.2"/>
    <row r="1228" x14ac:dyDescent="0.2"/>
    <row r="1229" x14ac:dyDescent="0.2"/>
    <row r="1230" x14ac:dyDescent="0.2"/>
    <row r="1231" x14ac:dyDescent="0.2"/>
    <row r="1232" x14ac:dyDescent="0.2"/>
    <row r="1233" x14ac:dyDescent="0.2"/>
    <row r="1234" x14ac:dyDescent="0.2"/>
    <row r="1235" x14ac:dyDescent="0.2"/>
    <row r="1236" x14ac:dyDescent="0.2"/>
    <row r="1237" x14ac:dyDescent="0.2"/>
    <row r="1238" x14ac:dyDescent="0.2"/>
    <row r="1239" x14ac:dyDescent="0.2"/>
    <row r="1240" x14ac:dyDescent="0.2"/>
    <row r="1241" x14ac:dyDescent="0.2"/>
    <row r="1242" x14ac:dyDescent="0.2"/>
    <row r="1243" x14ac:dyDescent="0.2"/>
    <row r="1244" x14ac:dyDescent="0.2"/>
    <row r="1245" x14ac:dyDescent="0.2"/>
    <row r="1246" x14ac:dyDescent="0.2"/>
    <row r="1247" x14ac:dyDescent="0.2"/>
    <row r="1248" x14ac:dyDescent="0.2"/>
    <row r="1249" x14ac:dyDescent="0.2"/>
    <row r="1250" x14ac:dyDescent="0.2"/>
    <row r="1251" x14ac:dyDescent="0.2"/>
    <row r="1252" x14ac:dyDescent="0.2"/>
    <row r="1253" x14ac:dyDescent="0.2"/>
    <row r="1254" x14ac:dyDescent="0.2"/>
    <row r="1255" x14ac:dyDescent="0.2"/>
    <row r="1256" x14ac:dyDescent="0.2"/>
    <row r="1257" x14ac:dyDescent="0.2"/>
    <row r="1258" x14ac:dyDescent="0.2"/>
    <row r="1259" x14ac:dyDescent="0.2"/>
    <row r="1260" x14ac:dyDescent="0.2"/>
    <row r="1261" x14ac:dyDescent="0.2"/>
    <row r="1262" x14ac:dyDescent="0.2"/>
    <row r="1263" x14ac:dyDescent="0.2"/>
    <row r="1264" x14ac:dyDescent="0.2"/>
    <row r="1265" x14ac:dyDescent="0.2"/>
    <row r="1266" x14ac:dyDescent="0.2"/>
    <row r="1267" x14ac:dyDescent="0.2"/>
    <row r="1268" x14ac:dyDescent="0.2"/>
    <row r="1269" x14ac:dyDescent="0.2"/>
    <row r="1270" x14ac:dyDescent="0.2"/>
    <row r="1271" x14ac:dyDescent="0.2"/>
    <row r="1272" x14ac:dyDescent="0.2"/>
    <row r="1273" x14ac:dyDescent="0.2"/>
    <row r="1274" x14ac:dyDescent="0.2"/>
    <row r="1275" x14ac:dyDescent="0.2"/>
    <row r="1276" x14ac:dyDescent="0.2"/>
    <row r="1277" x14ac:dyDescent="0.2"/>
    <row r="1278" x14ac:dyDescent="0.2"/>
    <row r="1279" x14ac:dyDescent="0.2"/>
    <row r="1280" x14ac:dyDescent="0.2"/>
    <row r="1281" x14ac:dyDescent="0.2"/>
    <row r="1282" x14ac:dyDescent="0.2"/>
    <row r="1283" x14ac:dyDescent="0.2"/>
    <row r="1284" x14ac:dyDescent="0.2"/>
    <row r="1285" x14ac:dyDescent="0.2"/>
    <row r="1286" x14ac:dyDescent="0.2"/>
    <row r="1287" x14ac:dyDescent="0.2"/>
    <row r="1288" x14ac:dyDescent="0.2"/>
    <row r="1289" x14ac:dyDescent="0.2"/>
    <row r="1290" x14ac:dyDescent="0.2"/>
    <row r="1291" x14ac:dyDescent="0.2"/>
    <row r="1292" x14ac:dyDescent="0.2"/>
    <row r="1293" x14ac:dyDescent="0.2"/>
    <row r="1294" x14ac:dyDescent="0.2"/>
    <row r="1295" x14ac:dyDescent="0.2"/>
    <row r="1296" x14ac:dyDescent="0.2"/>
    <row r="1297" x14ac:dyDescent="0.2"/>
    <row r="1298" x14ac:dyDescent="0.2"/>
    <row r="1299" x14ac:dyDescent="0.2"/>
    <row r="1300" x14ac:dyDescent="0.2"/>
    <row r="1301" x14ac:dyDescent="0.2"/>
    <row r="1302" x14ac:dyDescent="0.2"/>
    <row r="1303" x14ac:dyDescent="0.2"/>
    <row r="1304" x14ac:dyDescent="0.2"/>
    <row r="1305" x14ac:dyDescent="0.2"/>
    <row r="1306" x14ac:dyDescent="0.2"/>
    <row r="1307" x14ac:dyDescent="0.2"/>
    <row r="1308" x14ac:dyDescent="0.2"/>
    <row r="1309" x14ac:dyDescent="0.2"/>
    <row r="1310" x14ac:dyDescent="0.2"/>
    <row r="1311" x14ac:dyDescent="0.2"/>
    <row r="1312" x14ac:dyDescent="0.2"/>
    <row r="1313" x14ac:dyDescent="0.2"/>
    <row r="1314" x14ac:dyDescent="0.2"/>
    <row r="1315" x14ac:dyDescent="0.2"/>
    <row r="1316" x14ac:dyDescent="0.2"/>
    <row r="1317" x14ac:dyDescent="0.2"/>
    <row r="1318" x14ac:dyDescent="0.2"/>
    <row r="1319" x14ac:dyDescent="0.2"/>
    <row r="1320" x14ac:dyDescent="0.2"/>
    <row r="1321" x14ac:dyDescent="0.2"/>
    <row r="1322" x14ac:dyDescent="0.2"/>
    <row r="1323" x14ac:dyDescent="0.2"/>
    <row r="1324" x14ac:dyDescent="0.2"/>
    <row r="1325" x14ac:dyDescent="0.2"/>
    <row r="1326" x14ac:dyDescent="0.2"/>
    <row r="1327" x14ac:dyDescent="0.2"/>
    <row r="1328" x14ac:dyDescent="0.2"/>
    <row r="1329" x14ac:dyDescent="0.2"/>
    <row r="1330" x14ac:dyDescent="0.2"/>
    <row r="1331" x14ac:dyDescent="0.2"/>
    <row r="1332" x14ac:dyDescent="0.2"/>
    <row r="1333" x14ac:dyDescent="0.2"/>
    <row r="1334" x14ac:dyDescent="0.2"/>
    <row r="1335" x14ac:dyDescent="0.2"/>
    <row r="1336" x14ac:dyDescent="0.2"/>
    <row r="1337" x14ac:dyDescent="0.2"/>
    <row r="1338" x14ac:dyDescent="0.2"/>
    <row r="1339" x14ac:dyDescent="0.2"/>
    <row r="1340" x14ac:dyDescent="0.2"/>
    <row r="1341" x14ac:dyDescent="0.2"/>
    <row r="1342" x14ac:dyDescent="0.2"/>
    <row r="1343" x14ac:dyDescent="0.2"/>
    <row r="1344" x14ac:dyDescent="0.2"/>
    <row r="1345" x14ac:dyDescent="0.2"/>
    <row r="1346" x14ac:dyDescent="0.2"/>
    <row r="1347" x14ac:dyDescent="0.2"/>
    <row r="1348" x14ac:dyDescent="0.2"/>
    <row r="1349" x14ac:dyDescent="0.2"/>
    <row r="1350" x14ac:dyDescent="0.2"/>
    <row r="1351" x14ac:dyDescent="0.2"/>
    <row r="1352" x14ac:dyDescent="0.2"/>
    <row r="1353" x14ac:dyDescent="0.2"/>
    <row r="1354" x14ac:dyDescent="0.2"/>
    <row r="1355" x14ac:dyDescent="0.2"/>
    <row r="1356" x14ac:dyDescent="0.2"/>
    <row r="1357" x14ac:dyDescent="0.2"/>
    <row r="1358" x14ac:dyDescent="0.2"/>
    <row r="1359" x14ac:dyDescent="0.2"/>
    <row r="1360" x14ac:dyDescent="0.2"/>
    <row r="1361" x14ac:dyDescent="0.2"/>
    <row r="1362" x14ac:dyDescent="0.2"/>
    <row r="1363" x14ac:dyDescent="0.2"/>
    <row r="1364" x14ac:dyDescent="0.2"/>
    <row r="1365" x14ac:dyDescent="0.2"/>
    <row r="1366" x14ac:dyDescent="0.2"/>
    <row r="1367" x14ac:dyDescent="0.2"/>
    <row r="1368" x14ac:dyDescent="0.2"/>
    <row r="1369" x14ac:dyDescent="0.2"/>
    <row r="1370" x14ac:dyDescent="0.2"/>
    <row r="1371" x14ac:dyDescent="0.2"/>
    <row r="1372" x14ac:dyDescent="0.2"/>
    <row r="1373" x14ac:dyDescent="0.2"/>
    <row r="1374" x14ac:dyDescent="0.2"/>
    <row r="1375" x14ac:dyDescent="0.2"/>
    <row r="1376" x14ac:dyDescent="0.2"/>
    <row r="1377" x14ac:dyDescent="0.2"/>
    <row r="1378" x14ac:dyDescent="0.2"/>
    <row r="1379" x14ac:dyDescent="0.2"/>
    <row r="1380" x14ac:dyDescent="0.2"/>
    <row r="1381" x14ac:dyDescent="0.2"/>
    <row r="1382" x14ac:dyDescent="0.2"/>
    <row r="1383" x14ac:dyDescent="0.2"/>
    <row r="1384" x14ac:dyDescent="0.2"/>
    <row r="1385" x14ac:dyDescent="0.2"/>
    <row r="1386" x14ac:dyDescent="0.2"/>
    <row r="1387" x14ac:dyDescent="0.2"/>
    <row r="1388" x14ac:dyDescent="0.2"/>
    <row r="1389" x14ac:dyDescent="0.2"/>
    <row r="1390" x14ac:dyDescent="0.2"/>
    <row r="1391" x14ac:dyDescent="0.2"/>
    <row r="1392" x14ac:dyDescent="0.2"/>
    <row r="1393" x14ac:dyDescent="0.2"/>
    <row r="1394" x14ac:dyDescent="0.2"/>
    <row r="1395" x14ac:dyDescent="0.2"/>
    <row r="1396" x14ac:dyDescent="0.2"/>
    <row r="1397" x14ac:dyDescent="0.2"/>
    <row r="1398" x14ac:dyDescent="0.2"/>
    <row r="1399" x14ac:dyDescent="0.2"/>
    <row r="1400" x14ac:dyDescent="0.2"/>
    <row r="1401" x14ac:dyDescent="0.2"/>
    <row r="1402" x14ac:dyDescent="0.2"/>
    <row r="1403" x14ac:dyDescent="0.2"/>
    <row r="1404" x14ac:dyDescent="0.2"/>
    <row r="1405" x14ac:dyDescent="0.2"/>
    <row r="1406" x14ac:dyDescent="0.2"/>
    <row r="1407" x14ac:dyDescent="0.2"/>
    <row r="1408" x14ac:dyDescent="0.2"/>
    <row r="1409" x14ac:dyDescent="0.2"/>
    <row r="1410" x14ac:dyDescent="0.2"/>
    <row r="1411" x14ac:dyDescent="0.2"/>
    <row r="1412" x14ac:dyDescent="0.2"/>
    <row r="1413" x14ac:dyDescent="0.2"/>
    <row r="1414" x14ac:dyDescent="0.2"/>
    <row r="1415" x14ac:dyDescent="0.2"/>
    <row r="1416" x14ac:dyDescent="0.2"/>
    <row r="1417" x14ac:dyDescent="0.2"/>
    <row r="1418" x14ac:dyDescent="0.2"/>
    <row r="1419" x14ac:dyDescent="0.2"/>
    <row r="1420" x14ac:dyDescent="0.2"/>
    <row r="1421" x14ac:dyDescent="0.2"/>
    <row r="1422" x14ac:dyDescent="0.2"/>
    <row r="1423" x14ac:dyDescent="0.2"/>
    <row r="1424" x14ac:dyDescent="0.2"/>
    <row r="1425" x14ac:dyDescent="0.2"/>
    <row r="1426" x14ac:dyDescent="0.2"/>
    <row r="1427" x14ac:dyDescent="0.2"/>
    <row r="1428" x14ac:dyDescent="0.2"/>
    <row r="1429" x14ac:dyDescent="0.2"/>
    <row r="1430" x14ac:dyDescent="0.2"/>
    <row r="1431" x14ac:dyDescent="0.2"/>
    <row r="1432" x14ac:dyDescent="0.2"/>
    <row r="1433" x14ac:dyDescent="0.2"/>
    <row r="1434" x14ac:dyDescent="0.2"/>
    <row r="1435" x14ac:dyDescent="0.2"/>
    <row r="1436" x14ac:dyDescent="0.2"/>
    <row r="1437" x14ac:dyDescent="0.2"/>
    <row r="1438" x14ac:dyDescent="0.2"/>
    <row r="1439" x14ac:dyDescent="0.2"/>
    <row r="1440" x14ac:dyDescent="0.2"/>
    <row r="1441" x14ac:dyDescent="0.2"/>
    <row r="1442" x14ac:dyDescent="0.2"/>
    <row r="1443" x14ac:dyDescent="0.2"/>
    <row r="1444" x14ac:dyDescent="0.2"/>
    <row r="1445" x14ac:dyDescent="0.2"/>
    <row r="1446" x14ac:dyDescent="0.2"/>
    <row r="1447" x14ac:dyDescent="0.2"/>
    <row r="1448" x14ac:dyDescent="0.2"/>
    <row r="1449" x14ac:dyDescent="0.2"/>
    <row r="1450" x14ac:dyDescent="0.2"/>
    <row r="1451" x14ac:dyDescent="0.2"/>
    <row r="1452" x14ac:dyDescent="0.2"/>
    <row r="1453" x14ac:dyDescent="0.2"/>
    <row r="1454" x14ac:dyDescent="0.2"/>
    <row r="1455" x14ac:dyDescent="0.2"/>
    <row r="1456" x14ac:dyDescent="0.2"/>
    <row r="1457" x14ac:dyDescent="0.2"/>
    <row r="1458" x14ac:dyDescent="0.2"/>
    <row r="1459" x14ac:dyDescent="0.2"/>
    <row r="1460" x14ac:dyDescent="0.2"/>
    <row r="1461" x14ac:dyDescent="0.2"/>
    <row r="1462" x14ac:dyDescent="0.2"/>
    <row r="1463" x14ac:dyDescent="0.2"/>
    <row r="1464" x14ac:dyDescent="0.2"/>
    <row r="1465" x14ac:dyDescent="0.2"/>
    <row r="1466" x14ac:dyDescent="0.2"/>
    <row r="1467" x14ac:dyDescent="0.2"/>
    <row r="1468" x14ac:dyDescent="0.2"/>
    <row r="1469" x14ac:dyDescent="0.2"/>
    <row r="1470" x14ac:dyDescent="0.2"/>
    <row r="1471" x14ac:dyDescent="0.2"/>
    <row r="1472" x14ac:dyDescent="0.2"/>
    <row r="1473" x14ac:dyDescent="0.2"/>
    <row r="1474" x14ac:dyDescent="0.2"/>
    <row r="1475" x14ac:dyDescent="0.2"/>
    <row r="1476" x14ac:dyDescent="0.2"/>
    <row r="1477" x14ac:dyDescent="0.2"/>
    <row r="1478" x14ac:dyDescent="0.2"/>
    <row r="1479" x14ac:dyDescent="0.2"/>
    <row r="1480" x14ac:dyDescent="0.2"/>
    <row r="1481" x14ac:dyDescent="0.2"/>
    <row r="1482" x14ac:dyDescent="0.2"/>
    <row r="1483" x14ac:dyDescent="0.2"/>
    <row r="1484" x14ac:dyDescent="0.2"/>
    <row r="1485" x14ac:dyDescent="0.2"/>
    <row r="1486" x14ac:dyDescent="0.2"/>
    <row r="1487" x14ac:dyDescent="0.2"/>
    <row r="1488" x14ac:dyDescent="0.2"/>
    <row r="1489" x14ac:dyDescent="0.2"/>
    <row r="1490" x14ac:dyDescent="0.2"/>
    <row r="1491" x14ac:dyDescent="0.2"/>
    <row r="1492" x14ac:dyDescent="0.2"/>
    <row r="1493" x14ac:dyDescent="0.2"/>
    <row r="1494" x14ac:dyDescent="0.2"/>
    <row r="1495" x14ac:dyDescent="0.2"/>
    <row r="1496" x14ac:dyDescent="0.2"/>
    <row r="1497" x14ac:dyDescent="0.2"/>
    <row r="1498" x14ac:dyDescent="0.2"/>
    <row r="1499" x14ac:dyDescent="0.2"/>
    <row r="1500" x14ac:dyDescent="0.2"/>
    <row r="1501" x14ac:dyDescent="0.2"/>
    <row r="1502" x14ac:dyDescent="0.2"/>
    <row r="1503" x14ac:dyDescent="0.2"/>
    <row r="1504" x14ac:dyDescent="0.2"/>
    <row r="1505" x14ac:dyDescent="0.2"/>
    <row r="1506" x14ac:dyDescent="0.2"/>
    <row r="1507" x14ac:dyDescent="0.2"/>
    <row r="1508" x14ac:dyDescent="0.2"/>
    <row r="1509" x14ac:dyDescent="0.2"/>
    <row r="1510" x14ac:dyDescent="0.2"/>
    <row r="1511" x14ac:dyDescent="0.2"/>
    <row r="1512" x14ac:dyDescent="0.2"/>
    <row r="1513" x14ac:dyDescent="0.2"/>
    <row r="1514" x14ac:dyDescent="0.2"/>
    <row r="1515" x14ac:dyDescent="0.2"/>
    <row r="1516" x14ac:dyDescent="0.2"/>
    <row r="1517" x14ac:dyDescent="0.2"/>
    <row r="1518" x14ac:dyDescent="0.2"/>
    <row r="1519" x14ac:dyDescent="0.2"/>
    <row r="1520" x14ac:dyDescent="0.2"/>
    <row r="1521" x14ac:dyDescent="0.2"/>
    <row r="1522" x14ac:dyDescent="0.2"/>
    <row r="1523" x14ac:dyDescent="0.2"/>
    <row r="1524" x14ac:dyDescent="0.2"/>
    <row r="1525" x14ac:dyDescent="0.2"/>
    <row r="1526" x14ac:dyDescent="0.2"/>
    <row r="1527" x14ac:dyDescent="0.2"/>
    <row r="1528" x14ac:dyDescent="0.2"/>
    <row r="1529" x14ac:dyDescent="0.2"/>
    <row r="1530" x14ac:dyDescent="0.2"/>
    <row r="1531" x14ac:dyDescent="0.2"/>
    <row r="1532" x14ac:dyDescent="0.2"/>
    <row r="1533" x14ac:dyDescent="0.2"/>
    <row r="1534" x14ac:dyDescent="0.2"/>
    <row r="1535" x14ac:dyDescent="0.2"/>
    <row r="1536" x14ac:dyDescent="0.2"/>
    <row r="1537" x14ac:dyDescent="0.2"/>
    <row r="1538" x14ac:dyDescent="0.2"/>
    <row r="1539" x14ac:dyDescent="0.2"/>
    <row r="1540" x14ac:dyDescent="0.2"/>
    <row r="1541" x14ac:dyDescent="0.2"/>
    <row r="1542" x14ac:dyDescent="0.2"/>
    <row r="1543" x14ac:dyDescent="0.2"/>
    <row r="1544" x14ac:dyDescent="0.2"/>
    <row r="1545" x14ac:dyDescent="0.2"/>
    <row r="1546" x14ac:dyDescent="0.2"/>
    <row r="1547" x14ac:dyDescent="0.2"/>
    <row r="1548" x14ac:dyDescent="0.2"/>
    <row r="1549" x14ac:dyDescent="0.2"/>
    <row r="1550" x14ac:dyDescent="0.2"/>
    <row r="1551" x14ac:dyDescent="0.2"/>
    <row r="1552" x14ac:dyDescent="0.2"/>
    <row r="1553" x14ac:dyDescent="0.2"/>
    <row r="1554" x14ac:dyDescent="0.2"/>
    <row r="1555" x14ac:dyDescent="0.2"/>
    <row r="1556" x14ac:dyDescent="0.2"/>
    <row r="1557" x14ac:dyDescent="0.2"/>
    <row r="1558" x14ac:dyDescent="0.2"/>
    <row r="1559" x14ac:dyDescent="0.2"/>
    <row r="1560" x14ac:dyDescent="0.2"/>
    <row r="1561" x14ac:dyDescent="0.2"/>
    <row r="1562" x14ac:dyDescent="0.2"/>
    <row r="1563" x14ac:dyDescent="0.2"/>
    <row r="1564" x14ac:dyDescent="0.2"/>
    <row r="1565" x14ac:dyDescent="0.2"/>
    <row r="1566" x14ac:dyDescent="0.2"/>
    <row r="1567" x14ac:dyDescent="0.2"/>
    <row r="1568" x14ac:dyDescent="0.2"/>
    <row r="1569" x14ac:dyDescent="0.2"/>
    <row r="1570" x14ac:dyDescent="0.2"/>
    <row r="1571" x14ac:dyDescent="0.2"/>
    <row r="1572" x14ac:dyDescent="0.2"/>
    <row r="1573" x14ac:dyDescent="0.2"/>
    <row r="1574" x14ac:dyDescent="0.2"/>
    <row r="1575" x14ac:dyDescent="0.2"/>
    <row r="1576" x14ac:dyDescent="0.2"/>
    <row r="1577" x14ac:dyDescent="0.2"/>
    <row r="1578" x14ac:dyDescent="0.2"/>
    <row r="1579" x14ac:dyDescent="0.2"/>
    <row r="1580" x14ac:dyDescent="0.2"/>
    <row r="1581" x14ac:dyDescent="0.2"/>
    <row r="1582" x14ac:dyDescent="0.2"/>
    <row r="1583" x14ac:dyDescent="0.2"/>
    <row r="1584" x14ac:dyDescent="0.2"/>
    <row r="1585" x14ac:dyDescent="0.2"/>
    <row r="1586" x14ac:dyDescent="0.2"/>
    <row r="1587" x14ac:dyDescent="0.2"/>
    <row r="1588" x14ac:dyDescent="0.2"/>
    <row r="1589" x14ac:dyDescent="0.2"/>
    <row r="1590" x14ac:dyDescent="0.2"/>
    <row r="1591" x14ac:dyDescent="0.2"/>
    <row r="1592" x14ac:dyDescent="0.2"/>
    <row r="1593" x14ac:dyDescent="0.2"/>
    <row r="1594" x14ac:dyDescent="0.2"/>
    <row r="1595" x14ac:dyDescent="0.2"/>
    <row r="1596" x14ac:dyDescent="0.2"/>
    <row r="1597" x14ac:dyDescent="0.2"/>
    <row r="1598" x14ac:dyDescent="0.2"/>
    <row r="1599" x14ac:dyDescent="0.2"/>
    <row r="1600" x14ac:dyDescent="0.2"/>
    <row r="1601" x14ac:dyDescent="0.2"/>
    <row r="1602" x14ac:dyDescent="0.2"/>
    <row r="1603" x14ac:dyDescent="0.2"/>
    <row r="1604" x14ac:dyDescent="0.2"/>
    <row r="1605" x14ac:dyDescent="0.2"/>
    <row r="1606" x14ac:dyDescent="0.2"/>
    <row r="1607" x14ac:dyDescent="0.2"/>
    <row r="1608" x14ac:dyDescent="0.2"/>
    <row r="1609" x14ac:dyDescent="0.2"/>
    <row r="1610" x14ac:dyDescent="0.2"/>
    <row r="1611" x14ac:dyDescent="0.2"/>
    <row r="1612" x14ac:dyDescent="0.2"/>
    <row r="1613" x14ac:dyDescent="0.2"/>
    <row r="1614" x14ac:dyDescent="0.2"/>
    <row r="1615" x14ac:dyDescent="0.2"/>
    <row r="1616" x14ac:dyDescent="0.2"/>
    <row r="1617" x14ac:dyDescent="0.2"/>
    <row r="1618" x14ac:dyDescent="0.2"/>
    <row r="1619" x14ac:dyDescent="0.2"/>
    <row r="1620" x14ac:dyDescent="0.2"/>
    <row r="1621" x14ac:dyDescent="0.2"/>
    <row r="1622" x14ac:dyDescent="0.2"/>
    <row r="1623" x14ac:dyDescent="0.2"/>
    <row r="1624" x14ac:dyDescent="0.2"/>
    <row r="1625" x14ac:dyDescent="0.2"/>
    <row r="1626" x14ac:dyDescent="0.2"/>
    <row r="1627" x14ac:dyDescent="0.2"/>
    <row r="1628" x14ac:dyDescent="0.2"/>
    <row r="1629" x14ac:dyDescent="0.2"/>
    <row r="1630" x14ac:dyDescent="0.2"/>
    <row r="1631" x14ac:dyDescent="0.2"/>
    <row r="1632" x14ac:dyDescent="0.2"/>
    <row r="1633" x14ac:dyDescent="0.2"/>
    <row r="1634" x14ac:dyDescent="0.2"/>
    <row r="1635" x14ac:dyDescent="0.2"/>
    <row r="1636" x14ac:dyDescent="0.2"/>
    <row r="1637" x14ac:dyDescent="0.2"/>
    <row r="1638" x14ac:dyDescent="0.2"/>
    <row r="1639" x14ac:dyDescent="0.2"/>
    <row r="1640" x14ac:dyDescent="0.2"/>
    <row r="1641" x14ac:dyDescent="0.2"/>
    <row r="1642" x14ac:dyDescent="0.2"/>
    <row r="1643" x14ac:dyDescent="0.2"/>
    <row r="1644" x14ac:dyDescent="0.2"/>
    <row r="1645" x14ac:dyDescent="0.2"/>
    <row r="1646" x14ac:dyDescent="0.2"/>
    <row r="1647" x14ac:dyDescent="0.2"/>
    <row r="1648" x14ac:dyDescent="0.2"/>
    <row r="1649" x14ac:dyDescent="0.2"/>
    <row r="1650" x14ac:dyDescent="0.2"/>
    <row r="1651" x14ac:dyDescent="0.2"/>
    <row r="1652" x14ac:dyDescent="0.2"/>
    <row r="1653" x14ac:dyDescent="0.2"/>
    <row r="1654" x14ac:dyDescent="0.2"/>
    <row r="1655" x14ac:dyDescent="0.2"/>
    <row r="1656" x14ac:dyDescent="0.2"/>
    <row r="1657" x14ac:dyDescent="0.2"/>
    <row r="1658" x14ac:dyDescent="0.2"/>
    <row r="1659" x14ac:dyDescent="0.2"/>
    <row r="1660" x14ac:dyDescent="0.2"/>
    <row r="1661" x14ac:dyDescent="0.2"/>
    <row r="1662" x14ac:dyDescent="0.2"/>
    <row r="1663" x14ac:dyDescent="0.2"/>
    <row r="1664" x14ac:dyDescent="0.2"/>
    <row r="1665" x14ac:dyDescent="0.2"/>
    <row r="1666" x14ac:dyDescent="0.2"/>
    <row r="1667" x14ac:dyDescent="0.2"/>
    <row r="1668" x14ac:dyDescent="0.2"/>
    <row r="1669" x14ac:dyDescent="0.2"/>
    <row r="1670" x14ac:dyDescent="0.2"/>
    <row r="1671" x14ac:dyDescent="0.2"/>
    <row r="1672" x14ac:dyDescent="0.2"/>
    <row r="1673" x14ac:dyDescent="0.2"/>
    <row r="1674" x14ac:dyDescent="0.2"/>
    <row r="1675" x14ac:dyDescent="0.2"/>
    <row r="1676" x14ac:dyDescent="0.2"/>
    <row r="1677" x14ac:dyDescent="0.2"/>
    <row r="1678" x14ac:dyDescent="0.2"/>
    <row r="1679" x14ac:dyDescent="0.2"/>
    <row r="1680" x14ac:dyDescent="0.2"/>
    <row r="1681" x14ac:dyDescent="0.2"/>
    <row r="1682" x14ac:dyDescent="0.2"/>
    <row r="1683" x14ac:dyDescent="0.2"/>
    <row r="1684" x14ac:dyDescent="0.2"/>
    <row r="1685" x14ac:dyDescent="0.2"/>
    <row r="1686" x14ac:dyDescent="0.2"/>
    <row r="1687" x14ac:dyDescent="0.2"/>
    <row r="1688" x14ac:dyDescent="0.2"/>
    <row r="1689" x14ac:dyDescent="0.2"/>
    <row r="1690" x14ac:dyDescent="0.2"/>
    <row r="1691" x14ac:dyDescent="0.2"/>
    <row r="1692" x14ac:dyDescent="0.2"/>
    <row r="1693" x14ac:dyDescent="0.2"/>
    <row r="1694" x14ac:dyDescent="0.2"/>
    <row r="1695" x14ac:dyDescent="0.2"/>
    <row r="1696" x14ac:dyDescent="0.2"/>
    <row r="1697" x14ac:dyDescent="0.2"/>
    <row r="1698" x14ac:dyDescent="0.2"/>
    <row r="1699" x14ac:dyDescent="0.2"/>
    <row r="1700" x14ac:dyDescent="0.2"/>
    <row r="1701" x14ac:dyDescent="0.2"/>
    <row r="1702" x14ac:dyDescent="0.2"/>
    <row r="1703" x14ac:dyDescent="0.2"/>
    <row r="1704" x14ac:dyDescent="0.2"/>
    <row r="1705" x14ac:dyDescent="0.2"/>
    <row r="1706" x14ac:dyDescent="0.2"/>
    <row r="1707" x14ac:dyDescent="0.2"/>
    <row r="1708" x14ac:dyDescent="0.2"/>
    <row r="1709" x14ac:dyDescent="0.2"/>
    <row r="1710" x14ac:dyDescent="0.2"/>
    <row r="1711" x14ac:dyDescent="0.2"/>
    <row r="1712" x14ac:dyDescent="0.2"/>
    <row r="1713" x14ac:dyDescent="0.2"/>
    <row r="1714" x14ac:dyDescent="0.2"/>
    <row r="1715" x14ac:dyDescent="0.2"/>
    <row r="1716" x14ac:dyDescent="0.2"/>
    <row r="1717" x14ac:dyDescent="0.2"/>
    <row r="1718" x14ac:dyDescent="0.2"/>
    <row r="1719" x14ac:dyDescent="0.2"/>
    <row r="1720" x14ac:dyDescent="0.2"/>
    <row r="1721" x14ac:dyDescent="0.2"/>
    <row r="1722" x14ac:dyDescent="0.2"/>
    <row r="1723" x14ac:dyDescent="0.2"/>
    <row r="1724" x14ac:dyDescent="0.2"/>
    <row r="1725" x14ac:dyDescent="0.2"/>
    <row r="1726" x14ac:dyDescent="0.2"/>
    <row r="1727" x14ac:dyDescent="0.2"/>
    <row r="1728" x14ac:dyDescent="0.2"/>
    <row r="1729" x14ac:dyDescent="0.2"/>
    <row r="1730" x14ac:dyDescent="0.2"/>
    <row r="1731" x14ac:dyDescent="0.2"/>
    <row r="1732" x14ac:dyDescent="0.2"/>
    <row r="1733" x14ac:dyDescent="0.2"/>
    <row r="1734" x14ac:dyDescent="0.2"/>
    <row r="1735" x14ac:dyDescent="0.2"/>
    <row r="1736" x14ac:dyDescent="0.2"/>
    <row r="1737" x14ac:dyDescent="0.2"/>
    <row r="1738" x14ac:dyDescent="0.2"/>
    <row r="1739" x14ac:dyDescent="0.2"/>
    <row r="1740" x14ac:dyDescent="0.2"/>
    <row r="1741" x14ac:dyDescent="0.2"/>
    <row r="1742" x14ac:dyDescent="0.2"/>
    <row r="1743" x14ac:dyDescent="0.2"/>
    <row r="1744" x14ac:dyDescent="0.2"/>
    <row r="1745" x14ac:dyDescent="0.2"/>
    <row r="1746" x14ac:dyDescent="0.2"/>
    <row r="1747" x14ac:dyDescent="0.2"/>
    <row r="1748" x14ac:dyDescent="0.2"/>
    <row r="1749" x14ac:dyDescent="0.2"/>
    <row r="1750" x14ac:dyDescent="0.2"/>
    <row r="1751" x14ac:dyDescent="0.2"/>
    <row r="1752" x14ac:dyDescent="0.2"/>
    <row r="1753" x14ac:dyDescent="0.2"/>
    <row r="1754" x14ac:dyDescent="0.2"/>
    <row r="1755" x14ac:dyDescent="0.2"/>
    <row r="1756" x14ac:dyDescent="0.2"/>
    <row r="1757" x14ac:dyDescent="0.2"/>
    <row r="1758" x14ac:dyDescent="0.2"/>
    <row r="1759" x14ac:dyDescent="0.2"/>
    <row r="1760" x14ac:dyDescent="0.2"/>
    <row r="1761" x14ac:dyDescent="0.2"/>
    <row r="1762" x14ac:dyDescent="0.2"/>
    <row r="1763" x14ac:dyDescent="0.2"/>
    <row r="1764" x14ac:dyDescent="0.2"/>
    <row r="1765" x14ac:dyDescent="0.2"/>
    <row r="1766" x14ac:dyDescent="0.2"/>
    <row r="1767" x14ac:dyDescent="0.2"/>
    <row r="1768" x14ac:dyDescent="0.2"/>
    <row r="1769" x14ac:dyDescent="0.2"/>
    <row r="1770" x14ac:dyDescent="0.2"/>
    <row r="1771" x14ac:dyDescent="0.2"/>
    <row r="1772" x14ac:dyDescent="0.2"/>
    <row r="1773" x14ac:dyDescent="0.2"/>
    <row r="1774" x14ac:dyDescent="0.2"/>
    <row r="1775" x14ac:dyDescent="0.2"/>
    <row r="1776" x14ac:dyDescent="0.2"/>
    <row r="1777" x14ac:dyDescent="0.2"/>
    <row r="1778" x14ac:dyDescent="0.2"/>
    <row r="1779" x14ac:dyDescent="0.2"/>
    <row r="1780" x14ac:dyDescent="0.2"/>
    <row r="1781" x14ac:dyDescent="0.2"/>
    <row r="1782" x14ac:dyDescent="0.2"/>
    <row r="1783" x14ac:dyDescent="0.2"/>
    <row r="1784" x14ac:dyDescent="0.2"/>
    <row r="1785" x14ac:dyDescent="0.2"/>
    <row r="1786" x14ac:dyDescent="0.2"/>
    <row r="1787" x14ac:dyDescent="0.2"/>
    <row r="1788" x14ac:dyDescent="0.2"/>
    <row r="1789" x14ac:dyDescent="0.2"/>
    <row r="1790" x14ac:dyDescent="0.2"/>
    <row r="1791" x14ac:dyDescent="0.2"/>
    <row r="1792" x14ac:dyDescent="0.2"/>
    <row r="1793" x14ac:dyDescent="0.2"/>
    <row r="1794" x14ac:dyDescent="0.2"/>
    <row r="1795" x14ac:dyDescent="0.2"/>
    <row r="1796" x14ac:dyDescent="0.2"/>
    <row r="1797" x14ac:dyDescent="0.2"/>
    <row r="1798" x14ac:dyDescent="0.2"/>
    <row r="1799" x14ac:dyDescent="0.2"/>
    <row r="1800" x14ac:dyDescent="0.2"/>
    <row r="1801" x14ac:dyDescent="0.2"/>
    <row r="1802" x14ac:dyDescent="0.2"/>
    <row r="1803" x14ac:dyDescent="0.2"/>
    <row r="1804" x14ac:dyDescent="0.2"/>
    <row r="1805" x14ac:dyDescent="0.2"/>
    <row r="1806" x14ac:dyDescent="0.2"/>
    <row r="1807" x14ac:dyDescent="0.2"/>
    <row r="1808" x14ac:dyDescent="0.2"/>
    <row r="1809" x14ac:dyDescent="0.2"/>
    <row r="1810" x14ac:dyDescent="0.2"/>
    <row r="1811" x14ac:dyDescent="0.2"/>
    <row r="1812" x14ac:dyDescent="0.2"/>
    <row r="1813" x14ac:dyDescent="0.2"/>
    <row r="1814" x14ac:dyDescent="0.2"/>
    <row r="1815" x14ac:dyDescent="0.2"/>
    <row r="1816" x14ac:dyDescent="0.2"/>
    <row r="1817" x14ac:dyDescent="0.2"/>
    <row r="1818" x14ac:dyDescent="0.2"/>
    <row r="1819" x14ac:dyDescent="0.2"/>
    <row r="1820" x14ac:dyDescent="0.2"/>
    <row r="1821" x14ac:dyDescent="0.2"/>
    <row r="1822" x14ac:dyDescent="0.2"/>
    <row r="1823" x14ac:dyDescent="0.2"/>
    <row r="1824" x14ac:dyDescent="0.2"/>
    <row r="1825" x14ac:dyDescent="0.2"/>
    <row r="1826" x14ac:dyDescent="0.2"/>
    <row r="1827" x14ac:dyDescent="0.2"/>
    <row r="1828" x14ac:dyDescent="0.2"/>
    <row r="1829" x14ac:dyDescent="0.2"/>
    <row r="1830" x14ac:dyDescent="0.2"/>
    <row r="1831" x14ac:dyDescent="0.2"/>
    <row r="1832" x14ac:dyDescent="0.2"/>
    <row r="1833" x14ac:dyDescent="0.2"/>
    <row r="1834" x14ac:dyDescent="0.2"/>
    <row r="1835" x14ac:dyDescent="0.2"/>
    <row r="1836" x14ac:dyDescent="0.2"/>
    <row r="1837" x14ac:dyDescent="0.2"/>
    <row r="1838" x14ac:dyDescent="0.2"/>
    <row r="1839" x14ac:dyDescent="0.2"/>
    <row r="1840" x14ac:dyDescent="0.2"/>
    <row r="1841" x14ac:dyDescent="0.2"/>
    <row r="1842" x14ac:dyDescent="0.2"/>
    <row r="1843" x14ac:dyDescent="0.2"/>
    <row r="1844" x14ac:dyDescent="0.2"/>
    <row r="1845" x14ac:dyDescent="0.2"/>
    <row r="1846" x14ac:dyDescent="0.2"/>
    <row r="1847" x14ac:dyDescent="0.2"/>
    <row r="1848" x14ac:dyDescent="0.2"/>
    <row r="1849" x14ac:dyDescent="0.2"/>
    <row r="1850" x14ac:dyDescent="0.2"/>
    <row r="1851" x14ac:dyDescent="0.2"/>
    <row r="1852" x14ac:dyDescent="0.2"/>
    <row r="1853" x14ac:dyDescent="0.2"/>
    <row r="1854" x14ac:dyDescent="0.2"/>
    <row r="1855" x14ac:dyDescent="0.2"/>
    <row r="1856" x14ac:dyDescent="0.2"/>
    <row r="1857" x14ac:dyDescent="0.2"/>
    <row r="1858" x14ac:dyDescent="0.2"/>
    <row r="1859" x14ac:dyDescent="0.2"/>
    <row r="1860" x14ac:dyDescent="0.2"/>
    <row r="1861" x14ac:dyDescent="0.2"/>
    <row r="1862" x14ac:dyDescent="0.2"/>
    <row r="1863" x14ac:dyDescent="0.2"/>
    <row r="1864" x14ac:dyDescent="0.2"/>
    <row r="1865" x14ac:dyDescent="0.2"/>
    <row r="1866" x14ac:dyDescent="0.2"/>
    <row r="1867" x14ac:dyDescent="0.2"/>
    <row r="1868" x14ac:dyDescent="0.2"/>
    <row r="1869" x14ac:dyDescent="0.2"/>
    <row r="1870" x14ac:dyDescent="0.2"/>
    <row r="1871" x14ac:dyDescent="0.2"/>
    <row r="1872" x14ac:dyDescent="0.2"/>
    <row r="1873" x14ac:dyDescent="0.2"/>
    <row r="1874" x14ac:dyDescent="0.2"/>
    <row r="1875" x14ac:dyDescent="0.2"/>
    <row r="1876" x14ac:dyDescent="0.2"/>
    <row r="1877" x14ac:dyDescent="0.2"/>
    <row r="1878" x14ac:dyDescent="0.2"/>
    <row r="1879" x14ac:dyDescent="0.2"/>
    <row r="1880" x14ac:dyDescent="0.2"/>
    <row r="1881" x14ac:dyDescent="0.2"/>
    <row r="1882" x14ac:dyDescent="0.2"/>
    <row r="1883" x14ac:dyDescent="0.2"/>
    <row r="1884" x14ac:dyDescent="0.2"/>
    <row r="1885" x14ac:dyDescent="0.2"/>
    <row r="1886" x14ac:dyDescent="0.2"/>
    <row r="1887" x14ac:dyDescent="0.2"/>
    <row r="1888" x14ac:dyDescent="0.2"/>
    <row r="1889" x14ac:dyDescent="0.2"/>
    <row r="1890" x14ac:dyDescent="0.2"/>
    <row r="1891" x14ac:dyDescent="0.2"/>
    <row r="1892" x14ac:dyDescent="0.2"/>
    <row r="1893" x14ac:dyDescent="0.2"/>
    <row r="1894" x14ac:dyDescent="0.2"/>
    <row r="1895" x14ac:dyDescent="0.2"/>
    <row r="1896" x14ac:dyDescent="0.2"/>
    <row r="1897" x14ac:dyDescent="0.2"/>
    <row r="1898" x14ac:dyDescent="0.2"/>
    <row r="1899" x14ac:dyDescent="0.2"/>
    <row r="1900" x14ac:dyDescent="0.2"/>
    <row r="1901" x14ac:dyDescent="0.2"/>
    <row r="1902" x14ac:dyDescent="0.2"/>
    <row r="1903" x14ac:dyDescent="0.2"/>
    <row r="1904" x14ac:dyDescent="0.2"/>
    <row r="1905" x14ac:dyDescent="0.2"/>
    <row r="1906" x14ac:dyDescent="0.2"/>
    <row r="1907" x14ac:dyDescent="0.2"/>
    <row r="1908" x14ac:dyDescent="0.2"/>
    <row r="1909" x14ac:dyDescent="0.2"/>
    <row r="1910" x14ac:dyDescent="0.2"/>
    <row r="1911" x14ac:dyDescent="0.2"/>
    <row r="1912" x14ac:dyDescent="0.2"/>
    <row r="1913" x14ac:dyDescent="0.2"/>
    <row r="1914" x14ac:dyDescent="0.2"/>
    <row r="1915" x14ac:dyDescent="0.2"/>
    <row r="1916" x14ac:dyDescent="0.2"/>
    <row r="1917" x14ac:dyDescent="0.2"/>
    <row r="1918" x14ac:dyDescent="0.2"/>
    <row r="1919" x14ac:dyDescent="0.2"/>
    <row r="1920" x14ac:dyDescent="0.2"/>
    <row r="1921" x14ac:dyDescent="0.2"/>
    <row r="1922" x14ac:dyDescent="0.2"/>
    <row r="1923" x14ac:dyDescent="0.2"/>
    <row r="1924" x14ac:dyDescent="0.2"/>
    <row r="1925" x14ac:dyDescent="0.2"/>
    <row r="1926" x14ac:dyDescent="0.2"/>
    <row r="1927" x14ac:dyDescent="0.2"/>
    <row r="1928" x14ac:dyDescent="0.2"/>
    <row r="1929" x14ac:dyDescent="0.2"/>
    <row r="1930" x14ac:dyDescent="0.2"/>
    <row r="1931" x14ac:dyDescent="0.2"/>
    <row r="1932" x14ac:dyDescent="0.2"/>
    <row r="1933" x14ac:dyDescent="0.2"/>
    <row r="1934" x14ac:dyDescent="0.2"/>
    <row r="1935" x14ac:dyDescent="0.2"/>
    <row r="1936" x14ac:dyDescent="0.2"/>
    <row r="1937" x14ac:dyDescent="0.2"/>
    <row r="1938" x14ac:dyDescent="0.2"/>
    <row r="1939" x14ac:dyDescent="0.2"/>
    <row r="1940" x14ac:dyDescent="0.2"/>
    <row r="1941" x14ac:dyDescent="0.2"/>
    <row r="1942" x14ac:dyDescent="0.2"/>
    <row r="1943" x14ac:dyDescent="0.2"/>
    <row r="1944" x14ac:dyDescent="0.2"/>
    <row r="1945" x14ac:dyDescent="0.2"/>
    <row r="1946" x14ac:dyDescent="0.2"/>
    <row r="1947" x14ac:dyDescent="0.2"/>
    <row r="1948" x14ac:dyDescent="0.2"/>
    <row r="1949" x14ac:dyDescent="0.2"/>
    <row r="1950" x14ac:dyDescent="0.2"/>
    <row r="1951" x14ac:dyDescent="0.2"/>
    <row r="1952" x14ac:dyDescent="0.2"/>
    <row r="1953" x14ac:dyDescent="0.2"/>
    <row r="1954" x14ac:dyDescent="0.2"/>
    <row r="1955" x14ac:dyDescent="0.2"/>
    <row r="1956" x14ac:dyDescent="0.2"/>
    <row r="1957" x14ac:dyDescent="0.2"/>
    <row r="1958" x14ac:dyDescent="0.2"/>
    <row r="1959" x14ac:dyDescent="0.2"/>
    <row r="1960" x14ac:dyDescent="0.2"/>
    <row r="1961" x14ac:dyDescent="0.2"/>
    <row r="1962" x14ac:dyDescent="0.2"/>
    <row r="1963" x14ac:dyDescent="0.2"/>
    <row r="1964" x14ac:dyDescent="0.2"/>
    <row r="1965" x14ac:dyDescent="0.2"/>
    <row r="1966" x14ac:dyDescent="0.2"/>
    <row r="1967" x14ac:dyDescent="0.2"/>
    <row r="1968" x14ac:dyDescent="0.2"/>
    <row r="1969" x14ac:dyDescent="0.2"/>
    <row r="1970" x14ac:dyDescent="0.2"/>
    <row r="1971" x14ac:dyDescent="0.2"/>
    <row r="1972" x14ac:dyDescent="0.2"/>
    <row r="1973" x14ac:dyDescent="0.2"/>
    <row r="1974" x14ac:dyDescent="0.2"/>
    <row r="1975" x14ac:dyDescent="0.2"/>
    <row r="1976" x14ac:dyDescent="0.2"/>
    <row r="1977" x14ac:dyDescent="0.2"/>
    <row r="1978" x14ac:dyDescent="0.2"/>
    <row r="1979" x14ac:dyDescent="0.2"/>
    <row r="1980" x14ac:dyDescent="0.2"/>
    <row r="1981" x14ac:dyDescent="0.2"/>
    <row r="1982" x14ac:dyDescent="0.2"/>
    <row r="1983" x14ac:dyDescent="0.2"/>
    <row r="1984" x14ac:dyDescent="0.2"/>
    <row r="1985" x14ac:dyDescent="0.2"/>
    <row r="1986" x14ac:dyDescent="0.2"/>
    <row r="1987" x14ac:dyDescent="0.2"/>
    <row r="1988" x14ac:dyDescent="0.2"/>
    <row r="1989" x14ac:dyDescent="0.2"/>
    <row r="1990" x14ac:dyDescent="0.2"/>
    <row r="1991" x14ac:dyDescent="0.2"/>
    <row r="1992" x14ac:dyDescent="0.2"/>
    <row r="1993" x14ac:dyDescent="0.2"/>
    <row r="1994" x14ac:dyDescent="0.2"/>
    <row r="1995" x14ac:dyDescent="0.2"/>
    <row r="1996" x14ac:dyDescent="0.2"/>
    <row r="1997" x14ac:dyDescent="0.2"/>
    <row r="1998" x14ac:dyDescent="0.2"/>
    <row r="1999" x14ac:dyDescent="0.2"/>
    <row r="2000" x14ac:dyDescent="0.2"/>
    <row r="2001" x14ac:dyDescent="0.2"/>
    <row r="2002" x14ac:dyDescent="0.2"/>
    <row r="2003" x14ac:dyDescent="0.2"/>
    <row r="2004" x14ac:dyDescent="0.2"/>
    <row r="2005" x14ac:dyDescent="0.2"/>
    <row r="2006" x14ac:dyDescent="0.2"/>
    <row r="2007" x14ac:dyDescent="0.2"/>
    <row r="2008" x14ac:dyDescent="0.2"/>
    <row r="2009" x14ac:dyDescent="0.2"/>
    <row r="2010" x14ac:dyDescent="0.2"/>
    <row r="2011" x14ac:dyDescent="0.2"/>
    <row r="2012" x14ac:dyDescent="0.2"/>
    <row r="2013" x14ac:dyDescent="0.2"/>
    <row r="2014" x14ac:dyDescent="0.2"/>
    <row r="2015" x14ac:dyDescent="0.2"/>
    <row r="2016" x14ac:dyDescent="0.2"/>
    <row r="2017" x14ac:dyDescent="0.2"/>
    <row r="2018" x14ac:dyDescent="0.2"/>
    <row r="2019" x14ac:dyDescent="0.2"/>
    <row r="2020" x14ac:dyDescent="0.2"/>
    <row r="2021" x14ac:dyDescent="0.2"/>
    <row r="2022" x14ac:dyDescent="0.2"/>
    <row r="2023" x14ac:dyDescent="0.2"/>
    <row r="2024" x14ac:dyDescent="0.2"/>
    <row r="2025" x14ac:dyDescent="0.2"/>
    <row r="2026" x14ac:dyDescent="0.2"/>
    <row r="2027" x14ac:dyDescent="0.2"/>
    <row r="2028" x14ac:dyDescent="0.2"/>
    <row r="2029" x14ac:dyDescent="0.2"/>
    <row r="2030" x14ac:dyDescent="0.2"/>
    <row r="2031" x14ac:dyDescent="0.2"/>
    <row r="2032" x14ac:dyDescent="0.2"/>
    <row r="2033" x14ac:dyDescent="0.2"/>
    <row r="2034" x14ac:dyDescent="0.2"/>
    <row r="2035" x14ac:dyDescent="0.2"/>
    <row r="2036" x14ac:dyDescent="0.2"/>
    <row r="2037" x14ac:dyDescent="0.2"/>
    <row r="2038" x14ac:dyDescent="0.2"/>
    <row r="2039" x14ac:dyDescent="0.2"/>
    <row r="2040" x14ac:dyDescent="0.2"/>
    <row r="2041" x14ac:dyDescent="0.2"/>
    <row r="2042" x14ac:dyDescent="0.2"/>
    <row r="2043" x14ac:dyDescent="0.2"/>
    <row r="2044" x14ac:dyDescent="0.2"/>
    <row r="2045" x14ac:dyDescent="0.2"/>
    <row r="2046" x14ac:dyDescent="0.2"/>
    <row r="2047" x14ac:dyDescent="0.2"/>
    <row r="2048" x14ac:dyDescent="0.2"/>
    <row r="2049" x14ac:dyDescent="0.2"/>
    <row r="2050" x14ac:dyDescent="0.2"/>
    <row r="2051" x14ac:dyDescent="0.2"/>
    <row r="2052" x14ac:dyDescent="0.2"/>
    <row r="2053" x14ac:dyDescent="0.2"/>
    <row r="2054" x14ac:dyDescent="0.2"/>
    <row r="2055" x14ac:dyDescent="0.2"/>
    <row r="2056" x14ac:dyDescent="0.2"/>
    <row r="2057" x14ac:dyDescent="0.2"/>
    <row r="2058" x14ac:dyDescent="0.2"/>
    <row r="2059" x14ac:dyDescent="0.2"/>
    <row r="2060" x14ac:dyDescent="0.2"/>
    <row r="2061" x14ac:dyDescent="0.2"/>
    <row r="2062" x14ac:dyDescent="0.2"/>
    <row r="2063" x14ac:dyDescent="0.2"/>
    <row r="2064" x14ac:dyDescent="0.2"/>
    <row r="2065" x14ac:dyDescent="0.2"/>
    <row r="2066" x14ac:dyDescent="0.2"/>
    <row r="2067" x14ac:dyDescent="0.2"/>
    <row r="2068" x14ac:dyDescent="0.2"/>
    <row r="2069" x14ac:dyDescent="0.2"/>
    <row r="2070" x14ac:dyDescent="0.2"/>
    <row r="2071" x14ac:dyDescent="0.2"/>
    <row r="2072" x14ac:dyDescent="0.2"/>
    <row r="2073" x14ac:dyDescent="0.2"/>
    <row r="2074" x14ac:dyDescent="0.2"/>
    <row r="2075" x14ac:dyDescent="0.2"/>
    <row r="2076" x14ac:dyDescent="0.2"/>
    <row r="2077" x14ac:dyDescent="0.2"/>
    <row r="2078" x14ac:dyDescent="0.2"/>
    <row r="2079" x14ac:dyDescent="0.2"/>
    <row r="2080" x14ac:dyDescent="0.2"/>
    <row r="2081" x14ac:dyDescent="0.2"/>
    <row r="2082" x14ac:dyDescent="0.2"/>
    <row r="2083" x14ac:dyDescent="0.2"/>
    <row r="2084" x14ac:dyDescent="0.2"/>
    <row r="2085" x14ac:dyDescent="0.2"/>
    <row r="2086" x14ac:dyDescent="0.2"/>
    <row r="2087" x14ac:dyDescent="0.2"/>
    <row r="2088" x14ac:dyDescent="0.2"/>
    <row r="2089" x14ac:dyDescent="0.2"/>
    <row r="2090" x14ac:dyDescent="0.2"/>
    <row r="2091" x14ac:dyDescent="0.2"/>
    <row r="2092" x14ac:dyDescent="0.2"/>
    <row r="2093" x14ac:dyDescent="0.2"/>
    <row r="2094" x14ac:dyDescent="0.2"/>
    <row r="2095" x14ac:dyDescent="0.2"/>
    <row r="2096" x14ac:dyDescent="0.2"/>
    <row r="2097" x14ac:dyDescent="0.2"/>
    <row r="2098" x14ac:dyDescent="0.2"/>
    <row r="2099" x14ac:dyDescent="0.2"/>
    <row r="2100" x14ac:dyDescent="0.2"/>
    <row r="2101" x14ac:dyDescent="0.2"/>
    <row r="2102" x14ac:dyDescent="0.2"/>
    <row r="2103" x14ac:dyDescent="0.2"/>
    <row r="2104" x14ac:dyDescent="0.2"/>
    <row r="2105" x14ac:dyDescent="0.2"/>
    <row r="2106" x14ac:dyDescent="0.2"/>
    <row r="2107" x14ac:dyDescent="0.2"/>
    <row r="2108" x14ac:dyDescent="0.2"/>
    <row r="2109" x14ac:dyDescent="0.2"/>
    <row r="2110" x14ac:dyDescent="0.2"/>
    <row r="2111" x14ac:dyDescent="0.2"/>
    <row r="2112" x14ac:dyDescent="0.2"/>
    <row r="2113" x14ac:dyDescent="0.2"/>
    <row r="2114" x14ac:dyDescent="0.2"/>
    <row r="2115" x14ac:dyDescent="0.2"/>
    <row r="2116" x14ac:dyDescent="0.2"/>
    <row r="2117" x14ac:dyDescent="0.2"/>
    <row r="2118" x14ac:dyDescent="0.2"/>
    <row r="2119" x14ac:dyDescent="0.2"/>
    <row r="2120" x14ac:dyDescent="0.2"/>
    <row r="2121" x14ac:dyDescent="0.2"/>
    <row r="2122" x14ac:dyDescent="0.2"/>
    <row r="2123" x14ac:dyDescent="0.2"/>
    <row r="2124" x14ac:dyDescent="0.2"/>
    <row r="2125" x14ac:dyDescent="0.2"/>
    <row r="2126" x14ac:dyDescent="0.2"/>
    <row r="2127" x14ac:dyDescent="0.2"/>
    <row r="2128" x14ac:dyDescent="0.2"/>
    <row r="2129" x14ac:dyDescent="0.2"/>
    <row r="2130" x14ac:dyDescent="0.2"/>
    <row r="2131" x14ac:dyDescent="0.2"/>
    <row r="2132" x14ac:dyDescent="0.2"/>
    <row r="2133" x14ac:dyDescent="0.2"/>
    <row r="2134" x14ac:dyDescent="0.2"/>
    <row r="2135" x14ac:dyDescent="0.2"/>
    <row r="2136" x14ac:dyDescent="0.2"/>
    <row r="2137" x14ac:dyDescent="0.2"/>
    <row r="2138" x14ac:dyDescent="0.2"/>
    <row r="2139" x14ac:dyDescent="0.2"/>
    <row r="2140" x14ac:dyDescent="0.2"/>
    <row r="2141" x14ac:dyDescent="0.2"/>
    <row r="2142" x14ac:dyDescent="0.2"/>
    <row r="2143" x14ac:dyDescent="0.2"/>
    <row r="2144" x14ac:dyDescent="0.2"/>
    <row r="2145" x14ac:dyDescent="0.2"/>
    <row r="2146" x14ac:dyDescent="0.2"/>
    <row r="2147" x14ac:dyDescent="0.2"/>
    <row r="2148" x14ac:dyDescent="0.2"/>
    <row r="2149" x14ac:dyDescent="0.2"/>
    <row r="2150" x14ac:dyDescent="0.2"/>
    <row r="2151" x14ac:dyDescent="0.2"/>
    <row r="2152" x14ac:dyDescent="0.2"/>
    <row r="2153" x14ac:dyDescent="0.2"/>
    <row r="2154" x14ac:dyDescent="0.2"/>
    <row r="2155" x14ac:dyDescent="0.2"/>
    <row r="2156" x14ac:dyDescent="0.2"/>
    <row r="2157" x14ac:dyDescent="0.2"/>
    <row r="2158" x14ac:dyDescent="0.2"/>
    <row r="2159" x14ac:dyDescent="0.2"/>
    <row r="2160" x14ac:dyDescent="0.2"/>
    <row r="2161" x14ac:dyDescent="0.2"/>
    <row r="2162" x14ac:dyDescent="0.2"/>
    <row r="2163" x14ac:dyDescent="0.2"/>
    <row r="2164" x14ac:dyDescent="0.2"/>
    <row r="2165" x14ac:dyDescent="0.2"/>
    <row r="2166" x14ac:dyDescent="0.2"/>
    <row r="2167" x14ac:dyDescent="0.2"/>
    <row r="2168" x14ac:dyDescent="0.2"/>
    <row r="2169" x14ac:dyDescent="0.2"/>
    <row r="2170" x14ac:dyDescent="0.2"/>
    <row r="2171" x14ac:dyDescent="0.2"/>
    <row r="2172" x14ac:dyDescent="0.2"/>
    <row r="2173" x14ac:dyDescent="0.2"/>
    <row r="2174" x14ac:dyDescent="0.2"/>
    <row r="2175" x14ac:dyDescent="0.2"/>
    <row r="2176" x14ac:dyDescent="0.2"/>
    <row r="2177" x14ac:dyDescent="0.2"/>
    <row r="2178" x14ac:dyDescent="0.2"/>
    <row r="2179" x14ac:dyDescent="0.2"/>
    <row r="2180" x14ac:dyDescent="0.2"/>
    <row r="2181" x14ac:dyDescent="0.2"/>
    <row r="2182" x14ac:dyDescent="0.2"/>
    <row r="2183" x14ac:dyDescent="0.2"/>
    <row r="2184" x14ac:dyDescent="0.2"/>
    <row r="2185" x14ac:dyDescent="0.2"/>
    <row r="2186" x14ac:dyDescent="0.2"/>
    <row r="2187" x14ac:dyDescent="0.2"/>
    <row r="2188" x14ac:dyDescent="0.2"/>
    <row r="2189" x14ac:dyDescent="0.2"/>
    <row r="2190" x14ac:dyDescent="0.2"/>
    <row r="2191" x14ac:dyDescent="0.2"/>
    <row r="2192" x14ac:dyDescent="0.2"/>
    <row r="2193" x14ac:dyDescent="0.2"/>
    <row r="2194" x14ac:dyDescent="0.2"/>
    <row r="2195" x14ac:dyDescent="0.2"/>
    <row r="2196" x14ac:dyDescent="0.2"/>
    <row r="2197" x14ac:dyDescent="0.2"/>
    <row r="2198" x14ac:dyDescent="0.2"/>
    <row r="2199" x14ac:dyDescent="0.2"/>
    <row r="2200" x14ac:dyDescent="0.2"/>
    <row r="2201" x14ac:dyDescent="0.2"/>
    <row r="2202" x14ac:dyDescent="0.2"/>
    <row r="2203" x14ac:dyDescent="0.2"/>
    <row r="2204" x14ac:dyDescent="0.2"/>
    <row r="2205" x14ac:dyDescent="0.2"/>
    <row r="2206" x14ac:dyDescent="0.2"/>
    <row r="2207" x14ac:dyDescent="0.2"/>
    <row r="2208" x14ac:dyDescent="0.2"/>
    <row r="2209" x14ac:dyDescent="0.2"/>
    <row r="2210" x14ac:dyDescent="0.2"/>
    <row r="2211" x14ac:dyDescent="0.2"/>
    <row r="2212" x14ac:dyDescent="0.2"/>
    <row r="2213" x14ac:dyDescent="0.2"/>
    <row r="2214" x14ac:dyDescent="0.2"/>
    <row r="2215" x14ac:dyDescent="0.2"/>
    <row r="2216" x14ac:dyDescent="0.2"/>
    <row r="2217" x14ac:dyDescent="0.2"/>
    <row r="2218" x14ac:dyDescent="0.2"/>
    <row r="2219" x14ac:dyDescent="0.2"/>
    <row r="2220" x14ac:dyDescent="0.2"/>
    <row r="2221" x14ac:dyDescent="0.2"/>
    <row r="2222" x14ac:dyDescent="0.2"/>
    <row r="2223" x14ac:dyDescent="0.2"/>
    <row r="2224" x14ac:dyDescent="0.2"/>
    <row r="2225" x14ac:dyDescent="0.2"/>
    <row r="2226" x14ac:dyDescent="0.2"/>
    <row r="2227" x14ac:dyDescent="0.2"/>
    <row r="2228" x14ac:dyDescent="0.2"/>
    <row r="2229" x14ac:dyDescent="0.2"/>
    <row r="2230" x14ac:dyDescent="0.2"/>
    <row r="2231" x14ac:dyDescent="0.2"/>
    <row r="2232" x14ac:dyDescent="0.2"/>
    <row r="2233" x14ac:dyDescent="0.2"/>
    <row r="2234" x14ac:dyDescent="0.2"/>
    <row r="2235" x14ac:dyDescent="0.2"/>
    <row r="2236" x14ac:dyDescent="0.2"/>
    <row r="2237" x14ac:dyDescent="0.2"/>
    <row r="2238" x14ac:dyDescent="0.2"/>
    <row r="2239" x14ac:dyDescent="0.2"/>
    <row r="2240" x14ac:dyDescent="0.2"/>
    <row r="2241" x14ac:dyDescent="0.2"/>
    <row r="2242" x14ac:dyDescent="0.2"/>
    <row r="2243" x14ac:dyDescent="0.2"/>
    <row r="2244" x14ac:dyDescent="0.2"/>
    <row r="2245" x14ac:dyDescent="0.2"/>
    <row r="2246" x14ac:dyDescent="0.2"/>
    <row r="2247" x14ac:dyDescent="0.2"/>
    <row r="2248" x14ac:dyDescent="0.2"/>
    <row r="2249" x14ac:dyDescent="0.2"/>
    <row r="2250" x14ac:dyDescent="0.2"/>
    <row r="2251" x14ac:dyDescent="0.2"/>
    <row r="2252" x14ac:dyDescent="0.2"/>
    <row r="2253" x14ac:dyDescent="0.2"/>
    <row r="2254" x14ac:dyDescent="0.2"/>
    <row r="2255" x14ac:dyDescent="0.2"/>
    <row r="2256" x14ac:dyDescent="0.2"/>
    <row r="2257" x14ac:dyDescent="0.2"/>
    <row r="2258" x14ac:dyDescent="0.2"/>
    <row r="2259" x14ac:dyDescent="0.2"/>
    <row r="2260" x14ac:dyDescent="0.2"/>
    <row r="2261" x14ac:dyDescent="0.2"/>
    <row r="2262" x14ac:dyDescent="0.2"/>
    <row r="2263" x14ac:dyDescent="0.2"/>
    <row r="2264" x14ac:dyDescent="0.2"/>
    <row r="2265" x14ac:dyDescent="0.2"/>
    <row r="2266" x14ac:dyDescent="0.2"/>
    <row r="2267" x14ac:dyDescent="0.2"/>
    <row r="2268" x14ac:dyDescent="0.2"/>
    <row r="2269" x14ac:dyDescent="0.2"/>
    <row r="2270" x14ac:dyDescent="0.2"/>
    <row r="2271" x14ac:dyDescent="0.2"/>
    <row r="2272" x14ac:dyDescent="0.2"/>
    <row r="2273" x14ac:dyDescent="0.2"/>
    <row r="2274" x14ac:dyDescent="0.2"/>
    <row r="2275" x14ac:dyDescent="0.2"/>
    <row r="2276" x14ac:dyDescent="0.2"/>
    <row r="2277" x14ac:dyDescent="0.2"/>
    <row r="2278" x14ac:dyDescent="0.2"/>
    <row r="2279" x14ac:dyDescent="0.2"/>
    <row r="2280" x14ac:dyDescent="0.2"/>
    <row r="2281" x14ac:dyDescent="0.2"/>
    <row r="2282" x14ac:dyDescent="0.2"/>
    <row r="2283" x14ac:dyDescent="0.2"/>
    <row r="2284" x14ac:dyDescent="0.2"/>
    <row r="2285" x14ac:dyDescent="0.2"/>
    <row r="2286" x14ac:dyDescent="0.2"/>
    <row r="2287" x14ac:dyDescent="0.2"/>
    <row r="2288" x14ac:dyDescent="0.2"/>
    <row r="2289" x14ac:dyDescent="0.2"/>
    <row r="2290" x14ac:dyDescent="0.2"/>
    <row r="2291" x14ac:dyDescent="0.2"/>
    <row r="2292" x14ac:dyDescent="0.2"/>
    <row r="2293" x14ac:dyDescent="0.2"/>
    <row r="2294" x14ac:dyDescent="0.2"/>
    <row r="2295" x14ac:dyDescent="0.2"/>
    <row r="2296" x14ac:dyDescent="0.2"/>
    <row r="2297" x14ac:dyDescent="0.2"/>
    <row r="2298" x14ac:dyDescent="0.2"/>
    <row r="2299" x14ac:dyDescent="0.2"/>
    <row r="2300" x14ac:dyDescent="0.2"/>
    <row r="2301" x14ac:dyDescent="0.2"/>
    <row r="2302" x14ac:dyDescent="0.2"/>
    <row r="2303" x14ac:dyDescent="0.2"/>
    <row r="2304" x14ac:dyDescent="0.2"/>
    <row r="2305" x14ac:dyDescent="0.2"/>
    <row r="2306" x14ac:dyDescent="0.2"/>
    <row r="2307" x14ac:dyDescent="0.2"/>
    <row r="2308" x14ac:dyDescent="0.2"/>
    <row r="2309" x14ac:dyDescent="0.2"/>
    <row r="2310" x14ac:dyDescent="0.2"/>
    <row r="2311" x14ac:dyDescent="0.2"/>
    <row r="2312" x14ac:dyDescent="0.2"/>
    <row r="2313" x14ac:dyDescent="0.2"/>
    <row r="2314" x14ac:dyDescent="0.2"/>
    <row r="2315" x14ac:dyDescent="0.2"/>
    <row r="2316" x14ac:dyDescent="0.2"/>
    <row r="2317" x14ac:dyDescent="0.2"/>
    <row r="2318" x14ac:dyDescent="0.2"/>
    <row r="2319" x14ac:dyDescent="0.2"/>
    <row r="2320" x14ac:dyDescent="0.2"/>
    <row r="2321" x14ac:dyDescent="0.2"/>
    <row r="2322" x14ac:dyDescent="0.2"/>
    <row r="2323" x14ac:dyDescent="0.2"/>
    <row r="2324" x14ac:dyDescent="0.2"/>
    <row r="2325" x14ac:dyDescent="0.2"/>
    <row r="2326" x14ac:dyDescent="0.2"/>
    <row r="2327" x14ac:dyDescent="0.2"/>
    <row r="2328" x14ac:dyDescent="0.2"/>
    <row r="2329" x14ac:dyDescent="0.2"/>
    <row r="2330" x14ac:dyDescent="0.2"/>
    <row r="2331" x14ac:dyDescent="0.2"/>
    <row r="2332" x14ac:dyDescent="0.2"/>
    <row r="2333" x14ac:dyDescent="0.2"/>
    <row r="2334" x14ac:dyDescent="0.2"/>
    <row r="2335" x14ac:dyDescent="0.2"/>
    <row r="2336" x14ac:dyDescent="0.2"/>
    <row r="2337" x14ac:dyDescent="0.2"/>
    <row r="2338" x14ac:dyDescent="0.2"/>
    <row r="2339" x14ac:dyDescent="0.2"/>
    <row r="2340" x14ac:dyDescent="0.2"/>
    <row r="2341" x14ac:dyDescent="0.2"/>
    <row r="2342" x14ac:dyDescent="0.2"/>
    <row r="2343" x14ac:dyDescent="0.2"/>
    <row r="2344" x14ac:dyDescent="0.2"/>
    <row r="2345" x14ac:dyDescent="0.2"/>
    <row r="2346" x14ac:dyDescent="0.2"/>
    <row r="2347" x14ac:dyDescent="0.2"/>
    <row r="2348" x14ac:dyDescent="0.2"/>
    <row r="2349" x14ac:dyDescent="0.2"/>
    <row r="2350" x14ac:dyDescent="0.2"/>
    <row r="2351" x14ac:dyDescent="0.2"/>
    <row r="2352" x14ac:dyDescent="0.2"/>
    <row r="2353" x14ac:dyDescent="0.2"/>
    <row r="2354" x14ac:dyDescent="0.2"/>
    <row r="2355" x14ac:dyDescent="0.2"/>
    <row r="2356" x14ac:dyDescent="0.2"/>
    <row r="2357" x14ac:dyDescent="0.2"/>
    <row r="2358" x14ac:dyDescent="0.2"/>
    <row r="2359" x14ac:dyDescent="0.2"/>
    <row r="2360" x14ac:dyDescent="0.2"/>
    <row r="2361" x14ac:dyDescent="0.2"/>
    <row r="2362" x14ac:dyDescent="0.2"/>
    <row r="2363" x14ac:dyDescent="0.2"/>
    <row r="2364" x14ac:dyDescent="0.2"/>
    <row r="2365" x14ac:dyDescent="0.2"/>
    <row r="2366" x14ac:dyDescent="0.2"/>
    <row r="2367" x14ac:dyDescent="0.2"/>
    <row r="2368" x14ac:dyDescent="0.2"/>
    <row r="2369" x14ac:dyDescent="0.2"/>
    <row r="2370" x14ac:dyDescent="0.2"/>
    <row r="2371" x14ac:dyDescent="0.2"/>
    <row r="2372" x14ac:dyDescent="0.2"/>
    <row r="2373" x14ac:dyDescent="0.2"/>
    <row r="2374" x14ac:dyDescent="0.2"/>
    <row r="2375" x14ac:dyDescent="0.2"/>
    <row r="2376" x14ac:dyDescent="0.2"/>
    <row r="2377" x14ac:dyDescent="0.2"/>
    <row r="2378" x14ac:dyDescent="0.2"/>
    <row r="2379" x14ac:dyDescent="0.2"/>
    <row r="2380" x14ac:dyDescent="0.2"/>
    <row r="2381" x14ac:dyDescent="0.2"/>
    <row r="2382" x14ac:dyDescent="0.2"/>
    <row r="2383" x14ac:dyDescent="0.2"/>
    <row r="2384" x14ac:dyDescent="0.2"/>
    <row r="2385" x14ac:dyDescent="0.2"/>
    <row r="2386" x14ac:dyDescent="0.2"/>
    <row r="2387" x14ac:dyDescent="0.2"/>
    <row r="2388" x14ac:dyDescent="0.2"/>
    <row r="2389" x14ac:dyDescent="0.2"/>
    <row r="2390" x14ac:dyDescent="0.2"/>
    <row r="2391" x14ac:dyDescent="0.2"/>
    <row r="2392" x14ac:dyDescent="0.2"/>
    <row r="2393" x14ac:dyDescent="0.2"/>
    <row r="2394" x14ac:dyDescent="0.2"/>
    <row r="2395" x14ac:dyDescent="0.2"/>
    <row r="2396" x14ac:dyDescent="0.2"/>
    <row r="2397" x14ac:dyDescent="0.2"/>
    <row r="2398" x14ac:dyDescent="0.2"/>
    <row r="2399" x14ac:dyDescent="0.2"/>
    <row r="2400" x14ac:dyDescent="0.2"/>
    <row r="2401" x14ac:dyDescent="0.2"/>
    <row r="2402" x14ac:dyDescent="0.2"/>
    <row r="2403" x14ac:dyDescent="0.2"/>
    <row r="2404" x14ac:dyDescent="0.2"/>
    <row r="2405" x14ac:dyDescent="0.2"/>
    <row r="2406" x14ac:dyDescent="0.2"/>
    <row r="2407" x14ac:dyDescent="0.2"/>
    <row r="2408" x14ac:dyDescent="0.2"/>
    <row r="2409" x14ac:dyDescent="0.2"/>
    <row r="2410" x14ac:dyDescent="0.2"/>
    <row r="2411" x14ac:dyDescent="0.2"/>
    <row r="2412" x14ac:dyDescent="0.2"/>
    <row r="2413" x14ac:dyDescent="0.2"/>
    <row r="2414" x14ac:dyDescent="0.2"/>
    <row r="2415" x14ac:dyDescent="0.2"/>
    <row r="2416" x14ac:dyDescent="0.2"/>
    <row r="2417" x14ac:dyDescent="0.2"/>
    <row r="2418" x14ac:dyDescent="0.2"/>
    <row r="2419" x14ac:dyDescent="0.2"/>
    <row r="2420" x14ac:dyDescent="0.2"/>
    <row r="2421" x14ac:dyDescent="0.2"/>
    <row r="2422" x14ac:dyDescent="0.2"/>
    <row r="2423" x14ac:dyDescent="0.2"/>
    <row r="2424" x14ac:dyDescent="0.2"/>
    <row r="2425" x14ac:dyDescent="0.2"/>
    <row r="2426" x14ac:dyDescent="0.2"/>
    <row r="2427" x14ac:dyDescent="0.2"/>
    <row r="2428" x14ac:dyDescent="0.2"/>
    <row r="2429" x14ac:dyDescent="0.2"/>
    <row r="2430" x14ac:dyDescent="0.2"/>
    <row r="2431" x14ac:dyDescent="0.2"/>
    <row r="2432" x14ac:dyDescent="0.2"/>
    <row r="2433" x14ac:dyDescent="0.2"/>
    <row r="2434" x14ac:dyDescent="0.2"/>
    <row r="2435" x14ac:dyDescent="0.2"/>
    <row r="2436" x14ac:dyDescent="0.2"/>
    <row r="2437" x14ac:dyDescent="0.2"/>
    <row r="2438" x14ac:dyDescent="0.2"/>
    <row r="2439" x14ac:dyDescent="0.2"/>
    <row r="2440" x14ac:dyDescent="0.2"/>
    <row r="2441" x14ac:dyDescent="0.2"/>
    <row r="2442" x14ac:dyDescent="0.2"/>
    <row r="2443" x14ac:dyDescent="0.2"/>
    <row r="2444" x14ac:dyDescent="0.2"/>
    <row r="2445" x14ac:dyDescent="0.2"/>
    <row r="2446" x14ac:dyDescent="0.2"/>
    <row r="2447" x14ac:dyDescent="0.2"/>
    <row r="2448" x14ac:dyDescent="0.2"/>
    <row r="2449" x14ac:dyDescent="0.2"/>
    <row r="2450" x14ac:dyDescent="0.2"/>
    <row r="2451" x14ac:dyDescent="0.2"/>
    <row r="2452" x14ac:dyDescent="0.2"/>
    <row r="2453" x14ac:dyDescent="0.2"/>
    <row r="2454" x14ac:dyDescent="0.2"/>
    <row r="2455" x14ac:dyDescent="0.2"/>
    <row r="2456" x14ac:dyDescent="0.2"/>
    <row r="2457" x14ac:dyDescent="0.2"/>
    <row r="2458" x14ac:dyDescent="0.2"/>
    <row r="2459" x14ac:dyDescent="0.2"/>
    <row r="2460" x14ac:dyDescent="0.2"/>
    <row r="2461" x14ac:dyDescent="0.2"/>
    <row r="2462" x14ac:dyDescent="0.2"/>
    <row r="2463" x14ac:dyDescent="0.2"/>
    <row r="2464" x14ac:dyDescent="0.2"/>
    <row r="2465" x14ac:dyDescent="0.2"/>
    <row r="2466" x14ac:dyDescent="0.2"/>
    <row r="2467" x14ac:dyDescent="0.2"/>
    <row r="2468" x14ac:dyDescent="0.2"/>
    <row r="2469" x14ac:dyDescent="0.2"/>
    <row r="2470" x14ac:dyDescent="0.2"/>
    <row r="2471" x14ac:dyDescent="0.2"/>
    <row r="2472" x14ac:dyDescent="0.2"/>
    <row r="2473" x14ac:dyDescent="0.2"/>
    <row r="2474" x14ac:dyDescent="0.2"/>
    <row r="2475" x14ac:dyDescent="0.2"/>
    <row r="2476" x14ac:dyDescent="0.2"/>
    <row r="2477" x14ac:dyDescent="0.2"/>
    <row r="2478" x14ac:dyDescent="0.2"/>
    <row r="2479" x14ac:dyDescent="0.2"/>
    <row r="2480" x14ac:dyDescent="0.2"/>
    <row r="2481" x14ac:dyDescent="0.2"/>
    <row r="2482" x14ac:dyDescent="0.2"/>
    <row r="2483" x14ac:dyDescent="0.2"/>
    <row r="2484" x14ac:dyDescent="0.2"/>
    <row r="2485" x14ac:dyDescent="0.2"/>
    <row r="2486" x14ac:dyDescent="0.2"/>
    <row r="2487" x14ac:dyDescent="0.2"/>
    <row r="2488" x14ac:dyDescent="0.2"/>
    <row r="2489" x14ac:dyDescent="0.2"/>
    <row r="2490" x14ac:dyDescent="0.2"/>
    <row r="2491" x14ac:dyDescent="0.2"/>
    <row r="2492" x14ac:dyDescent="0.2"/>
    <row r="2493" x14ac:dyDescent="0.2"/>
    <row r="2494" x14ac:dyDescent="0.2"/>
    <row r="2495" x14ac:dyDescent="0.2"/>
    <row r="2496" x14ac:dyDescent="0.2"/>
    <row r="2497" x14ac:dyDescent="0.2"/>
    <row r="2498" x14ac:dyDescent="0.2"/>
    <row r="2499" x14ac:dyDescent="0.2"/>
    <row r="2500" x14ac:dyDescent="0.2"/>
    <row r="2501" x14ac:dyDescent="0.2"/>
    <row r="2502" x14ac:dyDescent="0.2"/>
    <row r="2503" x14ac:dyDescent="0.2"/>
    <row r="2504" x14ac:dyDescent="0.2"/>
    <row r="2505" x14ac:dyDescent="0.2"/>
    <row r="2506" x14ac:dyDescent="0.2"/>
    <row r="2507" x14ac:dyDescent="0.2"/>
    <row r="2508" x14ac:dyDescent="0.2"/>
    <row r="2509" x14ac:dyDescent="0.2"/>
    <row r="2510" x14ac:dyDescent="0.2"/>
    <row r="2511" x14ac:dyDescent="0.2"/>
    <row r="2512" x14ac:dyDescent="0.2"/>
    <row r="2513" x14ac:dyDescent="0.2"/>
    <row r="2514" x14ac:dyDescent="0.2"/>
    <row r="2515" x14ac:dyDescent="0.2"/>
    <row r="2516" x14ac:dyDescent="0.2"/>
    <row r="2517" x14ac:dyDescent="0.2"/>
    <row r="2518" x14ac:dyDescent="0.2"/>
    <row r="2519" x14ac:dyDescent="0.2"/>
    <row r="2520" x14ac:dyDescent="0.2"/>
    <row r="2521" x14ac:dyDescent="0.2"/>
    <row r="2522" x14ac:dyDescent="0.2"/>
    <row r="2523" x14ac:dyDescent="0.2"/>
    <row r="2524" x14ac:dyDescent="0.2"/>
    <row r="2525" x14ac:dyDescent="0.2"/>
    <row r="2526" x14ac:dyDescent="0.2"/>
    <row r="2527" x14ac:dyDescent="0.2"/>
    <row r="2528" x14ac:dyDescent="0.2"/>
    <row r="2529" x14ac:dyDescent="0.2"/>
    <row r="2530" x14ac:dyDescent="0.2"/>
    <row r="2531" x14ac:dyDescent="0.2"/>
    <row r="2532" x14ac:dyDescent="0.2"/>
    <row r="2533" x14ac:dyDescent="0.2"/>
    <row r="2534" x14ac:dyDescent="0.2"/>
    <row r="2535" x14ac:dyDescent="0.2"/>
    <row r="2536" x14ac:dyDescent="0.2"/>
    <row r="2537" x14ac:dyDescent="0.2"/>
    <row r="2538" x14ac:dyDescent="0.2"/>
    <row r="2539" x14ac:dyDescent="0.2"/>
    <row r="2540" x14ac:dyDescent="0.2"/>
    <row r="2541" x14ac:dyDescent="0.2"/>
    <row r="2542" x14ac:dyDescent="0.2"/>
    <row r="2543" x14ac:dyDescent="0.2"/>
    <row r="2544" x14ac:dyDescent="0.2"/>
    <row r="2545" x14ac:dyDescent="0.2"/>
    <row r="2546" x14ac:dyDescent="0.2"/>
    <row r="2547" x14ac:dyDescent="0.2"/>
    <row r="2548" x14ac:dyDescent="0.2"/>
    <row r="2549" x14ac:dyDescent="0.2"/>
    <row r="2550" x14ac:dyDescent="0.2"/>
    <row r="2551" x14ac:dyDescent="0.2"/>
    <row r="2552" x14ac:dyDescent="0.2"/>
    <row r="2553" x14ac:dyDescent="0.2"/>
    <row r="2554" x14ac:dyDescent="0.2"/>
    <row r="2555" x14ac:dyDescent="0.2"/>
    <row r="2556" x14ac:dyDescent="0.2"/>
    <row r="2557" x14ac:dyDescent="0.2"/>
    <row r="2558" x14ac:dyDescent="0.2"/>
    <row r="2559" x14ac:dyDescent="0.2"/>
    <row r="2560" x14ac:dyDescent="0.2"/>
    <row r="2561" x14ac:dyDescent="0.2"/>
    <row r="2562" x14ac:dyDescent="0.2"/>
    <row r="2563" x14ac:dyDescent="0.2"/>
    <row r="2564" x14ac:dyDescent="0.2"/>
    <row r="2565" x14ac:dyDescent="0.2"/>
    <row r="2566" x14ac:dyDescent="0.2"/>
    <row r="2567" x14ac:dyDescent="0.2"/>
    <row r="2568" x14ac:dyDescent="0.2"/>
    <row r="2569" x14ac:dyDescent="0.2"/>
    <row r="2570" x14ac:dyDescent="0.2"/>
    <row r="2571" x14ac:dyDescent="0.2"/>
    <row r="2572" x14ac:dyDescent="0.2"/>
    <row r="2573" x14ac:dyDescent="0.2"/>
    <row r="2574" x14ac:dyDescent="0.2"/>
    <row r="2575" x14ac:dyDescent="0.2"/>
    <row r="2576" x14ac:dyDescent="0.2"/>
    <row r="2577" x14ac:dyDescent="0.2"/>
    <row r="2578" x14ac:dyDescent="0.2"/>
    <row r="2579" x14ac:dyDescent="0.2"/>
    <row r="2580" x14ac:dyDescent="0.2"/>
    <row r="2581" x14ac:dyDescent="0.2"/>
    <row r="2582" x14ac:dyDescent="0.2"/>
    <row r="2583" x14ac:dyDescent="0.2"/>
    <row r="2584" x14ac:dyDescent="0.2"/>
    <row r="2585" x14ac:dyDescent="0.2"/>
    <row r="2586" x14ac:dyDescent="0.2"/>
    <row r="2587" x14ac:dyDescent="0.2"/>
    <row r="2588" x14ac:dyDescent="0.2"/>
    <row r="2589" x14ac:dyDescent="0.2"/>
    <row r="2590" x14ac:dyDescent="0.2"/>
    <row r="2591" x14ac:dyDescent="0.2"/>
    <row r="2592" x14ac:dyDescent="0.2"/>
    <row r="2593" x14ac:dyDescent="0.2"/>
    <row r="2594" x14ac:dyDescent="0.2"/>
    <row r="2595" x14ac:dyDescent="0.2"/>
    <row r="2596" x14ac:dyDescent="0.2"/>
    <row r="2597" x14ac:dyDescent="0.2"/>
    <row r="2598" x14ac:dyDescent="0.2"/>
    <row r="2599" x14ac:dyDescent="0.2"/>
    <row r="2600" x14ac:dyDescent="0.2"/>
    <row r="2601" x14ac:dyDescent="0.2"/>
    <row r="2602" x14ac:dyDescent="0.2"/>
    <row r="2603" x14ac:dyDescent="0.2"/>
    <row r="2604" x14ac:dyDescent="0.2"/>
    <row r="2605" x14ac:dyDescent="0.2"/>
    <row r="2606" x14ac:dyDescent="0.2"/>
    <row r="2607" x14ac:dyDescent="0.2"/>
    <row r="2608" x14ac:dyDescent="0.2"/>
    <row r="2609" x14ac:dyDescent="0.2"/>
    <row r="2610" x14ac:dyDescent="0.2"/>
    <row r="2611" x14ac:dyDescent="0.2"/>
    <row r="2612" x14ac:dyDescent="0.2"/>
    <row r="2613" x14ac:dyDescent="0.2"/>
    <row r="2614" x14ac:dyDescent="0.2"/>
    <row r="2615" x14ac:dyDescent="0.2"/>
    <row r="2616" x14ac:dyDescent="0.2"/>
    <row r="2617" x14ac:dyDescent="0.2"/>
    <row r="2618" x14ac:dyDescent="0.2"/>
    <row r="2619" x14ac:dyDescent="0.2"/>
    <row r="2620" x14ac:dyDescent="0.2"/>
    <row r="2621" x14ac:dyDescent="0.2"/>
    <row r="2622" x14ac:dyDescent="0.2"/>
    <row r="2623" x14ac:dyDescent="0.2"/>
    <row r="2624" x14ac:dyDescent="0.2"/>
    <row r="2625" x14ac:dyDescent="0.2"/>
    <row r="2626" x14ac:dyDescent="0.2"/>
    <row r="2627" x14ac:dyDescent="0.2"/>
    <row r="2628" x14ac:dyDescent="0.2"/>
    <row r="2629" x14ac:dyDescent="0.2"/>
    <row r="2630" x14ac:dyDescent="0.2"/>
    <row r="2631" x14ac:dyDescent="0.2"/>
    <row r="2632" x14ac:dyDescent="0.2"/>
    <row r="2633" x14ac:dyDescent="0.2"/>
    <row r="2634" x14ac:dyDescent="0.2"/>
    <row r="2635" x14ac:dyDescent="0.2"/>
    <row r="2636" x14ac:dyDescent="0.2"/>
    <row r="2637" x14ac:dyDescent="0.2"/>
    <row r="2638" x14ac:dyDescent="0.2"/>
    <row r="2639" x14ac:dyDescent="0.2"/>
    <row r="2640" x14ac:dyDescent="0.2"/>
    <row r="2641" x14ac:dyDescent="0.2"/>
    <row r="2642" x14ac:dyDescent="0.2"/>
    <row r="2643" x14ac:dyDescent="0.2"/>
    <row r="2644" x14ac:dyDescent="0.2"/>
    <row r="2645" x14ac:dyDescent="0.2"/>
    <row r="2646" x14ac:dyDescent="0.2"/>
    <row r="2647" x14ac:dyDescent="0.2"/>
    <row r="2648" x14ac:dyDescent="0.2"/>
    <row r="2649" x14ac:dyDescent="0.2"/>
    <row r="2650" x14ac:dyDescent="0.2"/>
    <row r="2651" x14ac:dyDescent="0.2"/>
    <row r="2652" x14ac:dyDescent="0.2"/>
    <row r="2653" x14ac:dyDescent="0.2"/>
    <row r="2654" x14ac:dyDescent="0.2"/>
    <row r="2655" x14ac:dyDescent="0.2"/>
    <row r="2656" x14ac:dyDescent="0.2"/>
    <row r="2657" x14ac:dyDescent="0.2"/>
    <row r="2658" x14ac:dyDescent="0.2"/>
    <row r="2659" x14ac:dyDescent="0.2"/>
    <row r="2660" x14ac:dyDescent="0.2"/>
    <row r="2661" x14ac:dyDescent="0.2"/>
    <row r="2662" x14ac:dyDescent="0.2"/>
    <row r="2663" x14ac:dyDescent="0.2"/>
    <row r="2664" x14ac:dyDescent="0.2"/>
    <row r="2665" x14ac:dyDescent="0.2"/>
    <row r="2666" x14ac:dyDescent="0.2"/>
    <row r="2667" x14ac:dyDescent="0.2"/>
    <row r="2668" x14ac:dyDescent="0.2"/>
    <row r="2669" x14ac:dyDescent="0.2"/>
    <row r="2670" x14ac:dyDescent="0.2"/>
    <row r="2671" x14ac:dyDescent="0.2"/>
    <row r="2672" x14ac:dyDescent="0.2"/>
    <row r="2673" x14ac:dyDescent="0.2"/>
    <row r="2674" x14ac:dyDescent="0.2"/>
    <row r="2675" x14ac:dyDescent="0.2"/>
    <row r="2676" x14ac:dyDescent="0.2"/>
    <row r="2677" x14ac:dyDescent="0.2"/>
    <row r="2678" x14ac:dyDescent="0.2"/>
    <row r="2679" x14ac:dyDescent="0.2"/>
    <row r="2680" x14ac:dyDescent="0.2"/>
    <row r="2681" x14ac:dyDescent="0.2"/>
    <row r="2682" x14ac:dyDescent="0.2"/>
    <row r="2683" x14ac:dyDescent="0.2"/>
    <row r="2684" x14ac:dyDescent="0.2"/>
    <row r="2685" x14ac:dyDescent="0.2"/>
    <row r="2686" x14ac:dyDescent="0.2"/>
    <row r="2687" x14ac:dyDescent="0.2"/>
    <row r="2688" x14ac:dyDescent="0.2"/>
    <row r="2689" x14ac:dyDescent="0.2"/>
    <row r="2690" x14ac:dyDescent="0.2"/>
    <row r="2691" x14ac:dyDescent="0.2"/>
    <row r="2692" x14ac:dyDescent="0.2"/>
    <row r="2693" x14ac:dyDescent="0.2"/>
    <row r="2694" x14ac:dyDescent="0.2"/>
    <row r="2695" x14ac:dyDescent="0.2"/>
    <row r="2696" x14ac:dyDescent="0.2"/>
    <row r="2697" x14ac:dyDescent="0.2"/>
    <row r="2698" x14ac:dyDescent="0.2"/>
    <row r="2699" x14ac:dyDescent="0.2"/>
    <row r="2700" x14ac:dyDescent="0.2"/>
    <row r="2701" x14ac:dyDescent="0.2"/>
    <row r="2702" x14ac:dyDescent="0.2"/>
    <row r="2703" x14ac:dyDescent="0.2"/>
    <row r="2704" x14ac:dyDescent="0.2"/>
    <row r="2705" x14ac:dyDescent="0.2"/>
    <row r="2706" x14ac:dyDescent="0.2"/>
    <row r="2707" x14ac:dyDescent="0.2"/>
    <row r="2708" x14ac:dyDescent="0.2"/>
    <row r="2709" x14ac:dyDescent="0.2"/>
    <row r="2710" x14ac:dyDescent="0.2"/>
    <row r="2711" x14ac:dyDescent="0.2"/>
    <row r="2712" x14ac:dyDescent="0.2"/>
    <row r="2713" x14ac:dyDescent="0.2"/>
    <row r="2714" x14ac:dyDescent="0.2"/>
    <row r="2715" x14ac:dyDescent="0.2"/>
    <row r="2716" x14ac:dyDescent="0.2"/>
    <row r="2717" x14ac:dyDescent="0.2"/>
    <row r="2718" x14ac:dyDescent="0.2"/>
    <row r="2719" x14ac:dyDescent="0.2"/>
    <row r="2720" x14ac:dyDescent="0.2"/>
    <row r="2721" x14ac:dyDescent="0.2"/>
    <row r="2722" x14ac:dyDescent="0.2"/>
    <row r="2723" x14ac:dyDescent="0.2"/>
    <row r="2724" x14ac:dyDescent="0.2"/>
    <row r="2725" x14ac:dyDescent="0.2"/>
    <row r="2726" x14ac:dyDescent="0.2"/>
    <row r="2727" x14ac:dyDescent="0.2"/>
    <row r="2728" x14ac:dyDescent="0.2"/>
    <row r="2729" x14ac:dyDescent="0.2"/>
    <row r="2730" x14ac:dyDescent="0.2"/>
    <row r="2731" x14ac:dyDescent="0.2"/>
    <row r="2732" x14ac:dyDescent="0.2"/>
    <row r="2733" x14ac:dyDescent="0.2"/>
    <row r="2734" x14ac:dyDescent="0.2"/>
    <row r="2735" x14ac:dyDescent="0.2"/>
    <row r="2736" x14ac:dyDescent="0.2"/>
    <row r="2737" x14ac:dyDescent="0.2"/>
    <row r="2738" x14ac:dyDescent="0.2"/>
    <row r="2739" x14ac:dyDescent="0.2"/>
    <row r="2740" x14ac:dyDescent="0.2"/>
    <row r="2741" x14ac:dyDescent="0.2"/>
    <row r="2742" x14ac:dyDescent="0.2"/>
    <row r="2743" x14ac:dyDescent="0.2"/>
    <row r="2744" x14ac:dyDescent="0.2"/>
    <row r="2745" x14ac:dyDescent="0.2"/>
    <row r="2746" x14ac:dyDescent="0.2"/>
    <row r="2747" x14ac:dyDescent="0.2"/>
    <row r="2748" x14ac:dyDescent="0.2"/>
    <row r="2749" x14ac:dyDescent="0.2"/>
    <row r="2750" x14ac:dyDescent="0.2"/>
    <row r="2751" x14ac:dyDescent="0.2"/>
    <row r="2752" x14ac:dyDescent="0.2"/>
    <row r="2753" x14ac:dyDescent="0.2"/>
    <row r="2754" x14ac:dyDescent="0.2"/>
    <row r="2755" x14ac:dyDescent="0.2"/>
    <row r="2756" x14ac:dyDescent="0.2"/>
    <row r="2757" x14ac:dyDescent="0.2"/>
    <row r="2758" x14ac:dyDescent="0.2"/>
    <row r="2759" x14ac:dyDescent="0.2"/>
    <row r="2760" x14ac:dyDescent="0.2"/>
    <row r="2761" x14ac:dyDescent="0.2"/>
    <row r="2762" x14ac:dyDescent="0.2"/>
    <row r="2763" x14ac:dyDescent="0.2"/>
    <row r="2764" x14ac:dyDescent="0.2"/>
    <row r="2765" x14ac:dyDescent="0.2"/>
    <row r="2766" x14ac:dyDescent="0.2"/>
    <row r="2767" x14ac:dyDescent="0.2"/>
    <row r="2768" x14ac:dyDescent="0.2"/>
    <row r="2769" x14ac:dyDescent="0.2"/>
    <row r="2770" x14ac:dyDescent="0.2"/>
    <row r="2771" x14ac:dyDescent="0.2"/>
    <row r="2772" x14ac:dyDescent="0.2"/>
    <row r="2773" x14ac:dyDescent="0.2"/>
    <row r="2774" x14ac:dyDescent="0.2"/>
    <row r="2775" x14ac:dyDescent="0.2"/>
    <row r="2776" x14ac:dyDescent="0.2"/>
    <row r="2777" x14ac:dyDescent="0.2"/>
    <row r="2778" x14ac:dyDescent="0.2"/>
    <row r="2779" x14ac:dyDescent="0.2"/>
    <row r="2780" x14ac:dyDescent="0.2"/>
    <row r="2781" x14ac:dyDescent="0.2"/>
    <row r="2782" x14ac:dyDescent="0.2"/>
    <row r="2783" x14ac:dyDescent="0.2"/>
    <row r="2784" x14ac:dyDescent="0.2"/>
    <row r="2785" x14ac:dyDescent="0.2"/>
    <row r="2786" x14ac:dyDescent="0.2"/>
    <row r="2787" x14ac:dyDescent="0.2"/>
    <row r="2788" x14ac:dyDescent="0.2"/>
    <row r="2789" x14ac:dyDescent="0.2"/>
    <row r="2790" x14ac:dyDescent="0.2"/>
    <row r="2791" x14ac:dyDescent="0.2"/>
    <row r="2792" x14ac:dyDescent="0.2"/>
    <row r="2793" x14ac:dyDescent="0.2"/>
    <row r="2794" x14ac:dyDescent="0.2"/>
    <row r="2795" x14ac:dyDescent="0.2"/>
    <row r="2796" x14ac:dyDescent="0.2"/>
    <row r="2797" x14ac:dyDescent="0.2"/>
    <row r="2798" x14ac:dyDescent="0.2"/>
    <row r="2799" x14ac:dyDescent="0.2"/>
    <row r="2800" x14ac:dyDescent="0.2"/>
    <row r="2801" x14ac:dyDescent="0.2"/>
    <row r="2802" x14ac:dyDescent="0.2"/>
    <row r="2803" x14ac:dyDescent="0.2"/>
    <row r="2804" x14ac:dyDescent="0.2"/>
    <row r="2805" x14ac:dyDescent="0.2"/>
    <row r="2806" x14ac:dyDescent="0.2"/>
    <row r="2807" x14ac:dyDescent="0.2"/>
    <row r="2808" x14ac:dyDescent="0.2"/>
    <row r="2809" x14ac:dyDescent="0.2"/>
    <row r="2810" x14ac:dyDescent="0.2"/>
    <row r="2811" x14ac:dyDescent="0.2"/>
    <row r="2812" x14ac:dyDescent="0.2"/>
    <row r="2813" x14ac:dyDescent="0.2"/>
    <row r="2814" x14ac:dyDescent="0.2"/>
    <row r="2815" x14ac:dyDescent="0.2"/>
    <row r="2816" x14ac:dyDescent="0.2"/>
    <row r="2817" x14ac:dyDescent="0.2"/>
    <row r="2818" x14ac:dyDescent="0.2"/>
    <row r="2819" x14ac:dyDescent="0.2"/>
    <row r="2820" x14ac:dyDescent="0.2"/>
    <row r="2821" x14ac:dyDescent="0.2"/>
    <row r="2822" x14ac:dyDescent="0.2"/>
    <row r="2823" x14ac:dyDescent="0.2"/>
    <row r="2824" x14ac:dyDescent="0.2"/>
    <row r="2825" x14ac:dyDescent="0.2"/>
    <row r="2826" x14ac:dyDescent="0.2"/>
    <row r="2827" x14ac:dyDescent="0.2"/>
    <row r="2828" x14ac:dyDescent="0.2"/>
    <row r="2829" x14ac:dyDescent="0.2"/>
    <row r="2830" x14ac:dyDescent="0.2"/>
    <row r="2831" x14ac:dyDescent="0.2"/>
    <row r="2832" x14ac:dyDescent="0.2"/>
    <row r="2833" x14ac:dyDescent="0.2"/>
    <row r="2834" x14ac:dyDescent="0.2"/>
    <row r="2835" x14ac:dyDescent="0.2"/>
    <row r="2836" x14ac:dyDescent="0.2"/>
    <row r="2837" x14ac:dyDescent="0.2"/>
    <row r="2838" x14ac:dyDescent="0.2"/>
    <row r="2839" x14ac:dyDescent="0.2"/>
    <row r="2840" x14ac:dyDescent="0.2"/>
    <row r="2841" x14ac:dyDescent="0.2"/>
    <row r="2842" x14ac:dyDescent="0.2"/>
    <row r="2843" x14ac:dyDescent="0.2"/>
    <row r="2844" x14ac:dyDescent="0.2"/>
    <row r="2845" x14ac:dyDescent="0.2"/>
    <row r="2846" x14ac:dyDescent="0.2"/>
    <row r="2847" x14ac:dyDescent="0.2"/>
    <row r="2848" x14ac:dyDescent="0.2"/>
    <row r="2849" x14ac:dyDescent="0.2"/>
    <row r="2850" x14ac:dyDescent="0.2"/>
    <row r="2851" x14ac:dyDescent="0.2"/>
    <row r="2852" x14ac:dyDescent="0.2"/>
    <row r="2853" x14ac:dyDescent="0.2"/>
    <row r="2854" x14ac:dyDescent="0.2"/>
    <row r="2855" x14ac:dyDescent="0.2"/>
    <row r="2856" x14ac:dyDescent="0.2"/>
    <row r="2857" x14ac:dyDescent="0.2"/>
    <row r="2858" x14ac:dyDescent="0.2"/>
    <row r="2859" x14ac:dyDescent="0.2"/>
    <row r="2860" x14ac:dyDescent="0.2"/>
    <row r="2861" x14ac:dyDescent="0.2"/>
    <row r="2862" x14ac:dyDescent="0.2"/>
    <row r="2863" x14ac:dyDescent="0.2"/>
    <row r="2864" x14ac:dyDescent="0.2"/>
    <row r="2865" x14ac:dyDescent="0.2"/>
    <row r="2866" x14ac:dyDescent="0.2"/>
    <row r="2867" x14ac:dyDescent="0.2"/>
    <row r="2868" x14ac:dyDescent="0.2"/>
    <row r="2869" x14ac:dyDescent="0.2"/>
    <row r="2870" x14ac:dyDescent="0.2"/>
    <row r="2871" x14ac:dyDescent="0.2"/>
    <row r="2872" x14ac:dyDescent="0.2"/>
    <row r="2873" x14ac:dyDescent="0.2"/>
    <row r="2874" x14ac:dyDescent="0.2"/>
    <row r="2875" x14ac:dyDescent="0.2"/>
    <row r="2876" x14ac:dyDescent="0.2"/>
    <row r="2877" x14ac:dyDescent="0.2"/>
    <row r="2878" x14ac:dyDescent="0.2"/>
    <row r="2879" x14ac:dyDescent="0.2"/>
    <row r="2880" x14ac:dyDescent="0.2"/>
    <row r="2881" x14ac:dyDescent="0.2"/>
    <row r="2882" x14ac:dyDescent="0.2"/>
    <row r="2883" x14ac:dyDescent="0.2"/>
    <row r="2884" x14ac:dyDescent="0.2"/>
    <row r="2885" x14ac:dyDescent="0.2"/>
    <row r="2886" x14ac:dyDescent="0.2"/>
    <row r="2887" x14ac:dyDescent="0.2"/>
    <row r="2888" x14ac:dyDescent="0.2"/>
    <row r="2889" x14ac:dyDescent="0.2"/>
    <row r="2890" x14ac:dyDescent="0.2"/>
    <row r="2891" x14ac:dyDescent="0.2"/>
    <row r="2892" x14ac:dyDescent="0.2"/>
    <row r="2893" x14ac:dyDescent="0.2"/>
    <row r="2894" x14ac:dyDescent="0.2"/>
    <row r="2895" x14ac:dyDescent="0.2"/>
    <row r="2896" x14ac:dyDescent="0.2"/>
    <row r="2897" x14ac:dyDescent="0.2"/>
    <row r="2898" x14ac:dyDescent="0.2"/>
    <row r="2899" x14ac:dyDescent="0.2"/>
    <row r="2900" x14ac:dyDescent="0.2"/>
    <row r="2901" x14ac:dyDescent="0.2"/>
    <row r="2902" x14ac:dyDescent="0.2"/>
    <row r="2903" x14ac:dyDescent="0.2"/>
    <row r="2904" x14ac:dyDescent="0.2"/>
    <row r="2905" x14ac:dyDescent="0.2"/>
    <row r="2906" x14ac:dyDescent="0.2"/>
    <row r="2907" x14ac:dyDescent="0.2"/>
    <row r="2908" x14ac:dyDescent="0.2"/>
    <row r="2909" x14ac:dyDescent="0.2"/>
    <row r="2910" x14ac:dyDescent="0.2"/>
    <row r="2911" x14ac:dyDescent="0.2"/>
    <row r="2912" x14ac:dyDescent="0.2"/>
    <row r="2913" x14ac:dyDescent="0.2"/>
    <row r="2914" x14ac:dyDescent="0.2"/>
    <row r="2915" x14ac:dyDescent="0.2"/>
    <row r="2916" x14ac:dyDescent="0.2"/>
    <row r="2917" x14ac:dyDescent="0.2"/>
    <row r="2918" x14ac:dyDescent="0.2"/>
    <row r="2919" x14ac:dyDescent="0.2"/>
    <row r="2920" x14ac:dyDescent="0.2"/>
    <row r="2921" x14ac:dyDescent="0.2"/>
    <row r="2922" x14ac:dyDescent="0.2"/>
    <row r="2923" x14ac:dyDescent="0.2"/>
    <row r="2924" x14ac:dyDescent="0.2"/>
    <row r="2925" x14ac:dyDescent="0.2"/>
    <row r="2926" x14ac:dyDescent="0.2"/>
    <row r="2927" x14ac:dyDescent="0.2"/>
    <row r="2928" x14ac:dyDescent="0.2"/>
    <row r="2929" x14ac:dyDescent="0.2"/>
    <row r="2930" x14ac:dyDescent="0.2"/>
    <row r="2931" x14ac:dyDescent="0.2"/>
    <row r="2932" x14ac:dyDescent="0.2"/>
    <row r="2933" x14ac:dyDescent="0.2"/>
    <row r="2934" x14ac:dyDescent="0.2"/>
    <row r="2935" x14ac:dyDescent="0.2"/>
    <row r="2936" x14ac:dyDescent="0.2"/>
    <row r="2937" x14ac:dyDescent="0.2"/>
    <row r="2938" x14ac:dyDescent="0.2"/>
    <row r="2939" x14ac:dyDescent="0.2"/>
    <row r="2940" x14ac:dyDescent="0.2"/>
    <row r="2941" x14ac:dyDescent="0.2"/>
    <row r="2942" x14ac:dyDescent="0.2"/>
    <row r="2943" x14ac:dyDescent="0.2"/>
    <row r="2944" x14ac:dyDescent="0.2"/>
    <row r="2945" x14ac:dyDescent="0.2"/>
    <row r="2946" x14ac:dyDescent="0.2"/>
    <row r="2947" x14ac:dyDescent="0.2"/>
    <row r="2948" x14ac:dyDescent="0.2"/>
    <row r="2949" x14ac:dyDescent="0.2"/>
    <row r="2950" x14ac:dyDescent="0.2"/>
    <row r="2951" x14ac:dyDescent="0.2"/>
    <row r="2952" x14ac:dyDescent="0.2"/>
    <row r="2953" x14ac:dyDescent="0.2"/>
    <row r="2954" x14ac:dyDescent="0.2"/>
    <row r="2955" x14ac:dyDescent="0.2"/>
    <row r="2956" x14ac:dyDescent="0.2"/>
    <row r="2957" x14ac:dyDescent="0.2"/>
    <row r="2958" x14ac:dyDescent="0.2"/>
    <row r="2959" x14ac:dyDescent="0.2"/>
    <row r="2960" x14ac:dyDescent="0.2"/>
    <row r="2961" x14ac:dyDescent="0.2"/>
    <row r="2962" x14ac:dyDescent="0.2"/>
    <row r="2963" x14ac:dyDescent="0.2"/>
    <row r="2964" x14ac:dyDescent="0.2"/>
    <row r="2965" x14ac:dyDescent="0.2"/>
    <row r="2966" x14ac:dyDescent="0.2"/>
    <row r="2967" x14ac:dyDescent="0.2"/>
    <row r="2968" x14ac:dyDescent="0.2"/>
    <row r="2969" x14ac:dyDescent="0.2"/>
    <row r="2970" x14ac:dyDescent="0.2"/>
    <row r="2971" x14ac:dyDescent="0.2"/>
    <row r="2972" x14ac:dyDescent="0.2"/>
    <row r="2973" x14ac:dyDescent="0.2"/>
    <row r="2974" x14ac:dyDescent="0.2"/>
    <row r="2975" x14ac:dyDescent="0.2"/>
    <row r="2976" x14ac:dyDescent="0.2"/>
    <row r="2977" x14ac:dyDescent="0.2"/>
    <row r="2978" x14ac:dyDescent="0.2"/>
    <row r="2979" x14ac:dyDescent="0.2"/>
    <row r="2980" x14ac:dyDescent="0.2"/>
    <row r="2981" x14ac:dyDescent="0.2"/>
    <row r="2982" x14ac:dyDescent="0.2"/>
    <row r="2983" x14ac:dyDescent="0.2"/>
    <row r="2984" x14ac:dyDescent="0.2"/>
    <row r="2985" x14ac:dyDescent="0.2"/>
    <row r="2986" x14ac:dyDescent="0.2"/>
    <row r="2987" x14ac:dyDescent="0.2"/>
    <row r="2988" x14ac:dyDescent="0.2"/>
    <row r="2989" x14ac:dyDescent="0.2"/>
    <row r="2990" x14ac:dyDescent="0.2"/>
    <row r="2991" x14ac:dyDescent="0.2"/>
    <row r="2992" x14ac:dyDescent="0.2"/>
    <row r="2993" x14ac:dyDescent="0.2"/>
    <row r="2994" x14ac:dyDescent="0.2"/>
    <row r="2995" x14ac:dyDescent="0.2"/>
    <row r="2996" x14ac:dyDescent="0.2"/>
    <row r="2997" x14ac:dyDescent="0.2"/>
    <row r="2998" x14ac:dyDescent="0.2"/>
    <row r="2999" x14ac:dyDescent="0.2"/>
    <row r="3000" x14ac:dyDescent="0.2"/>
    <row r="3001" x14ac:dyDescent="0.2"/>
    <row r="3002" x14ac:dyDescent="0.2"/>
    <row r="3003" x14ac:dyDescent="0.2"/>
    <row r="3004" x14ac:dyDescent="0.2"/>
    <row r="3005" x14ac:dyDescent="0.2"/>
    <row r="3006" x14ac:dyDescent="0.2"/>
    <row r="3007" x14ac:dyDescent="0.2"/>
    <row r="3008" x14ac:dyDescent="0.2"/>
    <row r="3009" x14ac:dyDescent="0.2"/>
    <row r="3010" x14ac:dyDescent="0.2"/>
    <row r="3011" x14ac:dyDescent="0.2"/>
    <row r="3012" x14ac:dyDescent="0.2"/>
    <row r="3013" x14ac:dyDescent="0.2"/>
    <row r="3014" x14ac:dyDescent="0.2"/>
    <row r="3015" x14ac:dyDescent="0.2"/>
    <row r="3016" x14ac:dyDescent="0.2"/>
    <row r="3017" x14ac:dyDescent="0.2"/>
    <row r="3018" x14ac:dyDescent="0.2"/>
    <row r="3019" x14ac:dyDescent="0.2"/>
    <row r="3020" x14ac:dyDescent="0.2"/>
    <row r="3021" x14ac:dyDescent="0.2"/>
    <row r="3022" x14ac:dyDescent="0.2"/>
    <row r="3023" x14ac:dyDescent="0.2"/>
    <row r="3024" x14ac:dyDescent="0.2"/>
    <row r="3025" x14ac:dyDescent="0.2"/>
    <row r="3026" x14ac:dyDescent="0.2"/>
    <row r="3027" x14ac:dyDescent="0.2"/>
    <row r="3028" x14ac:dyDescent="0.2"/>
    <row r="3029" x14ac:dyDescent="0.2"/>
    <row r="3030" x14ac:dyDescent="0.2"/>
    <row r="3031" x14ac:dyDescent="0.2"/>
    <row r="3032" x14ac:dyDescent="0.2"/>
    <row r="3033" x14ac:dyDescent="0.2"/>
    <row r="3034" x14ac:dyDescent="0.2"/>
    <row r="3035" x14ac:dyDescent="0.2"/>
    <row r="3036" x14ac:dyDescent="0.2"/>
    <row r="3037" x14ac:dyDescent="0.2"/>
    <row r="3038" x14ac:dyDescent="0.2"/>
    <row r="3039" x14ac:dyDescent="0.2"/>
    <row r="3040" x14ac:dyDescent="0.2"/>
    <row r="3041" x14ac:dyDescent="0.2"/>
    <row r="3042" x14ac:dyDescent="0.2"/>
    <row r="3043" x14ac:dyDescent="0.2"/>
    <row r="3044" x14ac:dyDescent="0.2"/>
    <row r="3045" x14ac:dyDescent="0.2"/>
    <row r="3046" x14ac:dyDescent="0.2"/>
    <row r="3047" x14ac:dyDescent="0.2"/>
    <row r="3048" x14ac:dyDescent="0.2"/>
    <row r="3049" x14ac:dyDescent="0.2"/>
    <row r="3050" x14ac:dyDescent="0.2"/>
    <row r="3051" x14ac:dyDescent="0.2"/>
    <row r="3052" x14ac:dyDescent="0.2"/>
    <row r="3053" x14ac:dyDescent="0.2"/>
    <row r="3054" x14ac:dyDescent="0.2"/>
    <row r="3055" x14ac:dyDescent="0.2"/>
    <row r="3056" x14ac:dyDescent="0.2"/>
    <row r="3057" x14ac:dyDescent="0.2"/>
    <row r="3058" x14ac:dyDescent="0.2"/>
    <row r="3059" x14ac:dyDescent="0.2"/>
    <row r="3060" x14ac:dyDescent="0.2"/>
    <row r="3061" x14ac:dyDescent="0.2"/>
    <row r="3062" x14ac:dyDescent="0.2"/>
    <row r="3063" x14ac:dyDescent="0.2"/>
    <row r="3064" x14ac:dyDescent="0.2"/>
    <row r="3065" x14ac:dyDescent="0.2"/>
    <row r="3066" x14ac:dyDescent="0.2"/>
    <row r="3067" x14ac:dyDescent="0.2"/>
    <row r="3068" x14ac:dyDescent="0.2"/>
    <row r="3069" x14ac:dyDescent="0.2"/>
    <row r="3070" x14ac:dyDescent="0.2"/>
    <row r="3071" x14ac:dyDescent="0.2"/>
    <row r="3072" x14ac:dyDescent="0.2"/>
    <row r="3073" x14ac:dyDescent="0.2"/>
    <row r="3074" x14ac:dyDescent="0.2"/>
    <row r="3075" x14ac:dyDescent="0.2"/>
    <row r="3076" x14ac:dyDescent="0.2"/>
    <row r="3077" x14ac:dyDescent="0.2"/>
    <row r="3078" x14ac:dyDescent="0.2"/>
    <row r="3079" x14ac:dyDescent="0.2"/>
    <row r="3080" x14ac:dyDescent="0.2"/>
    <row r="3081" x14ac:dyDescent="0.2"/>
    <row r="3082" x14ac:dyDescent="0.2"/>
    <row r="3083" x14ac:dyDescent="0.2"/>
    <row r="3084" x14ac:dyDescent="0.2"/>
    <row r="3085" x14ac:dyDescent="0.2"/>
    <row r="3086" x14ac:dyDescent="0.2"/>
    <row r="3087" x14ac:dyDescent="0.2"/>
    <row r="3088" x14ac:dyDescent="0.2"/>
    <row r="3089" x14ac:dyDescent="0.2"/>
    <row r="3090" x14ac:dyDescent="0.2"/>
    <row r="3091" x14ac:dyDescent="0.2"/>
    <row r="3092" x14ac:dyDescent="0.2"/>
    <row r="3093" x14ac:dyDescent="0.2"/>
    <row r="3094" x14ac:dyDescent="0.2"/>
    <row r="3095" x14ac:dyDescent="0.2"/>
    <row r="3096" x14ac:dyDescent="0.2"/>
    <row r="3097" x14ac:dyDescent="0.2"/>
    <row r="3098" x14ac:dyDescent="0.2"/>
    <row r="3099" x14ac:dyDescent="0.2"/>
    <row r="3100" x14ac:dyDescent="0.2"/>
    <row r="3101" x14ac:dyDescent="0.2"/>
    <row r="3102" x14ac:dyDescent="0.2"/>
    <row r="3103" x14ac:dyDescent="0.2"/>
    <row r="3104" x14ac:dyDescent="0.2"/>
    <row r="3105" x14ac:dyDescent="0.2"/>
    <row r="3106" x14ac:dyDescent="0.2"/>
    <row r="3107" x14ac:dyDescent="0.2"/>
    <row r="3108" x14ac:dyDescent="0.2"/>
    <row r="3109" x14ac:dyDescent="0.2"/>
    <row r="3110" x14ac:dyDescent="0.2"/>
    <row r="3111" x14ac:dyDescent="0.2"/>
    <row r="3112" x14ac:dyDescent="0.2"/>
    <row r="3113" x14ac:dyDescent="0.2"/>
    <row r="3114" x14ac:dyDescent="0.2"/>
    <row r="3115" x14ac:dyDescent="0.2"/>
    <row r="3116" x14ac:dyDescent="0.2"/>
    <row r="3117" x14ac:dyDescent="0.2"/>
    <row r="3118" x14ac:dyDescent="0.2"/>
    <row r="3119" x14ac:dyDescent="0.2"/>
    <row r="3120" x14ac:dyDescent="0.2"/>
    <row r="3121" x14ac:dyDescent="0.2"/>
    <row r="3122" x14ac:dyDescent="0.2"/>
    <row r="3123" x14ac:dyDescent="0.2"/>
    <row r="3124" x14ac:dyDescent="0.2"/>
    <row r="3125" x14ac:dyDescent="0.2"/>
    <row r="3126" x14ac:dyDescent="0.2"/>
    <row r="3127" x14ac:dyDescent="0.2"/>
    <row r="3128" x14ac:dyDescent="0.2"/>
    <row r="3129" x14ac:dyDescent="0.2"/>
    <row r="3130" x14ac:dyDescent="0.2"/>
    <row r="3131" x14ac:dyDescent="0.2"/>
    <row r="3132" x14ac:dyDescent="0.2"/>
    <row r="3133" x14ac:dyDescent="0.2"/>
    <row r="3134" x14ac:dyDescent="0.2"/>
    <row r="3135" x14ac:dyDescent="0.2"/>
    <row r="3136" x14ac:dyDescent="0.2"/>
    <row r="3137" x14ac:dyDescent="0.2"/>
    <row r="3138" x14ac:dyDescent="0.2"/>
    <row r="3139" x14ac:dyDescent="0.2"/>
    <row r="3140" x14ac:dyDescent="0.2"/>
    <row r="3141" x14ac:dyDescent="0.2"/>
    <row r="3142" x14ac:dyDescent="0.2"/>
    <row r="3143" x14ac:dyDescent="0.2"/>
    <row r="3144" x14ac:dyDescent="0.2"/>
    <row r="3145" x14ac:dyDescent="0.2"/>
    <row r="3146" x14ac:dyDescent="0.2"/>
    <row r="3147" x14ac:dyDescent="0.2"/>
    <row r="3148" x14ac:dyDescent="0.2"/>
    <row r="3149" x14ac:dyDescent="0.2"/>
    <row r="3150" x14ac:dyDescent="0.2"/>
    <row r="3151" x14ac:dyDescent="0.2"/>
    <row r="3152" x14ac:dyDescent="0.2"/>
    <row r="3153" x14ac:dyDescent="0.2"/>
    <row r="3154" x14ac:dyDescent="0.2"/>
    <row r="3155" x14ac:dyDescent="0.2"/>
    <row r="3156" x14ac:dyDescent="0.2"/>
    <row r="3157" x14ac:dyDescent="0.2"/>
    <row r="3158" x14ac:dyDescent="0.2"/>
    <row r="3159" x14ac:dyDescent="0.2"/>
    <row r="3160" x14ac:dyDescent="0.2"/>
    <row r="3161" x14ac:dyDescent="0.2"/>
    <row r="3162" x14ac:dyDescent="0.2"/>
    <row r="3163" x14ac:dyDescent="0.2"/>
    <row r="3164" x14ac:dyDescent="0.2"/>
    <row r="3165" x14ac:dyDescent="0.2"/>
    <row r="3166" x14ac:dyDescent="0.2"/>
    <row r="3167" x14ac:dyDescent="0.2"/>
    <row r="3168" x14ac:dyDescent="0.2"/>
    <row r="3169" x14ac:dyDescent="0.2"/>
    <row r="3170" x14ac:dyDescent="0.2"/>
    <row r="3171" x14ac:dyDescent="0.2"/>
    <row r="3172" x14ac:dyDescent="0.2"/>
    <row r="3173" x14ac:dyDescent="0.2"/>
    <row r="3174" x14ac:dyDescent="0.2"/>
    <row r="3175" x14ac:dyDescent="0.2"/>
    <row r="3176" x14ac:dyDescent="0.2"/>
    <row r="3177" x14ac:dyDescent="0.2"/>
    <row r="3178" x14ac:dyDescent="0.2"/>
    <row r="3179" x14ac:dyDescent="0.2"/>
    <row r="3180" x14ac:dyDescent="0.2"/>
    <row r="3181" x14ac:dyDescent="0.2"/>
    <row r="3182" x14ac:dyDescent="0.2"/>
    <row r="3183" x14ac:dyDescent="0.2"/>
    <row r="3184" x14ac:dyDescent="0.2"/>
    <row r="3185" x14ac:dyDescent="0.2"/>
    <row r="3186" x14ac:dyDescent="0.2"/>
    <row r="3187" x14ac:dyDescent="0.2"/>
    <row r="3188" x14ac:dyDescent="0.2"/>
    <row r="3189" x14ac:dyDescent="0.2"/>
    <row r="3190" x14ac:dyDescent="0.2"/>
    <row r="3191" x14ac:dyDescent="0.2"/>
    <row r="3192" x14ac:dyDescent="0.2"/>
    <row r="3193" x14ac:dyDescent="0.2"/>
    <row r="3194" x14ac:dyDescent="0.2"/>
    <row r="3195" x14ac:dyDescent="0.2"/>
    <row r="3196" x14ac:dyDescent="0.2"/>
    <row r="3197" x14ac:dyDescent="0.2"/>
    <row r="3198" x14ac:dyDescent="0.2"/>
    <row r="3199" x14ac:dyDescent="0.2"/>
    <row r="3200" x14ac:dyDescent="0.2"/>
    <row r="3201" x14ac:dyDescent="0.2"/>
    <row r="3202" x14ac:dyDescent="0.2"/>
    <row r="3203" x14ac:dyDescent="0.2"/>
    <row r="3204" x14ac:dyDescent="0.2"/>
    <row r="3205" x14ac:dyDescent="0.2"/>
    <row r="3206" x14ac:dyDescent="0.2"/>
    <row r="3207" x14ac:dyDescent="0.2"/>
    <row r="3208" x14ac:dyDescent="0.2"/>
    <row r="3209" x14ac:dyDescent="0.2"/>
    <row r="3210" x14ac:dyDescent="0.2"/>
    <row r="3211" x14ac:dyDescent="0.2"/>
    <row r="3212" x14ac:dyDescent="0.2"/>
    <row r="3213" x14ac:dyDescent="0.2"/>
    <row r="3214" x14ac:dyDescent="0.2"/>
    <row r="3215" x14ac:dyDescent="0.2"/>
    <row r="3216" x14ac:dyDescent="0.2"/>
    <row r="3217" x14ac:dyDescent="0.2"/>
    <row r="3218" x14ac:dyDescent="0.2"/>
    <row r="3219" x14ac:dyDescent="0.2"/>
    <row r="3220" x14ac:dyDescent="0.2"/>
    <row r="3221" x14ac:dyDescent="0.2"/>
    <row r="3222" x14ac:dyDescent="0.2"/>
    <row r="3223" x14ac:dyDescent="0.2"/>
    <row r="3224" x14ac:dyDescent="0.2"/>
    <row r="3225" x14ac:dyDescent="0.2"/>
    <row r="3226" x14ac:dyDescent="0.2"/>
    <row r="3227" x14ac:dyDescent="0.2"/>
    <row r="3228" x14ac:dyDescent="0.2"/>
    <row r="3229" x14ac:dyDescent="0.2"/>
    <row r="3230" x14ac:dyDescent="0.2"/>
    <row r="3231" x14ac:dyDescent="0.2"/>
    <row r="3232" x14ac:dyDescent="0.2"/>
    <row r="3233" x14ac:dyDescent="0.2"/>
    <row r="3234" x14ac:dyDescent="0.2"/>
    <row r="3235" x14ac:dyDescent="0.2"/>
    <row r="3236" x14ac:dyDescent="0.2"/>
    <row r="3237" x14ac:dyDescent="0.2"/>
    <row r="3238" x14ac:dyDescent="0.2"/>
    <row r="3239" x14ac:dyDescent="0.2"/>
    <row r="3240" x14ac:dyDescent="0.2"/>
    <row r="3241" x14ac:dyDescent="0.2"/>
    <row r="3242" x14ac:dyDescent="0.2"/>
    <row r="3243" x14ac:dyDescent="0.2"/>
    <row r="3244" x14ac:dyDescent="0.2"/>
    <row r="3245" x14ac:dyDescent="0.2"/>
    <row r="3246" x14ac:dyDescent="0.2"/>
    <row r="3247" x14ac:dyDescent="0.2"/>
    <row r="3248" x14ac:dyDescent="0.2"/>
    <row r="3249" x14ac:dyDescent="0.2"/>
    <row r="3250" x14ac:dyDescent="0.2"/>
    <row r="3251" x14ac:dyDescent="0.2"/>
    <row r="3252" x14ac:dyDescent="0.2"/>
    <row r="3253" x14ac:dyDescent="0.2"/>
    <row r="3254" x14ac:dyDescent="0.2"/>
    <row r="3255" x14ac:dyDescent="0.2"/>
    <row r="3256" x14ac:dyDescent="0.2"/>
    <row r="3257" x14ac:dyDescent="0.2"/>
    <row r="3258" x14ac:dyDescent="0.2"/>
    <row r="3259" x14ac:dyDescent="0.2"/>
    <row r="3260" x14ac:dyDescent="0.2"/>
    <row r="3261" x14ac:dyDescent="0.2"/>
    <row r="3262" x14ac:dyDescent="0.2"/>
    <row r="3263" x14ac:dyDescent="0.2"/>
    <row r="3264" x14ac:dyDescent="0.2"/>
    <row r="3265" x14ac:dyDescent="0.2"/>
    <row r="3266" x14ac:dyDescent="0.2"/>
    <row r="3267" x14ac:dyDescent="0.2"/>
    <row r="3268" x14ac:dyDescent="0.2"/>
    <row r="3269" x14ac:dyDescent="0.2"/>
    <row r="3270" x14ac:dyDescent="0.2"/>
    <row r="3271" x14ac:dyDescent="0.2"/>
    <row r="3272" x14ac:dyDescent="0.2"/>
    <row r="3273" x14ac:dyDescent="0.2"/>
    <row r="3274" x14ac:dyDescent="0.2"/>
    <row r="3275" x14ac:dyDescent="0.2"/>
    <row r="3276" x14ac:dyDescent="0.2"/>
    <row r="3277" x14ac:dyDescent="0.2"/>
    <row r="3278" x14ac:dyDescent="0.2"/>
    <row r="3279" x14ac:dyDescent="0.2"/>
    <row r="3280" x14ac:dyDescent="0.2"/>
    <row r="3281" x14ac:dyDescent="0.2"/>
    <row r="3282" x14ac:dyDescent="0.2"/>
    <row r="3283" x14ac:dyDescent="0.2"/>
    <row r="3284" x14ac:dyDescent="0.2"/>
    <row r="3285" x14ac:dyDescent="0.2"/>
    <row r="3286" x14ac:dyDescent="0.2"/>
    <row r="3287" x14ac:dyDescent="0.2"/>
    <row r="3288" x14ac:dyDescent="0.2"/>
    <row r="3289" x14ac:dyDescent="0.2"/>
    <row r="3290" x14ac:dyDescent="0.2"/>
    <row r="3291" x14ac:dyDescent="0.2"/>
    <row r="3292" x14ac:dyDescent="0.2"/>
    <row r="3293" x14ac:dyDescent="0.2"/>
    <row r="3294" x14ac:dyDescent="0.2"/>
    <row r="3295" x14ac:dyDescent="0.2"/>
    <row r="3296" x14ac:dyDescent="0.2"/>
    <row r="3297" x14ac:dyDescent="0.2"/>
    <row r="3298" x14ac:dyDescent="0.2"/>
    <row r="3299" x14ac:dyDescent="0.2"/>
    <row r="3300" x14ac:dyDescent="0.2"/>
    <row r="3301" x14ac:dyDescent="0.2"/>
    <row r="3302" x14ac:dyDescent="0.2"/>
    <row r="3303" x14ac:dyDescent="0.2"/>
    <row r="3304" x14ac:dyDescent="0.2"/>
    <row r="3305" x14ac:dyDescent="0.2"/>
    <row r="3306" x14ac:dyDescent="0.2"/>
    <row r="3307" x14ac:dyDescent="0.2"/>
    <row r="3308" x14ac:dyDescent="0.2"/>
    <row r="3309" x14ac:dyDescent="0.2"/>
    <row r="3310" x14ac:dyDescent="0.2"/>
    <row r="3311" x14ac:dyDescent="0.2"/>
    <row r="3312" x14ac:dyDescent="0.2"/>
    <row r="3313" x14ac:dyDescent="0.2"/>
    <row r="3314" x14ac:dyDescent="0.2"/>
    <row r="3315" x14ac:dyDescent="0.2"/>
    <row r="3316" x14ac:dyDescent="0.2"/>
    <row r="3317" x14ac:dyDescent="0.2"/>
    <row r="3318" x14ac:dyDescent="0.2"/>
    <row r="3319" x14ac:dyDescent="0.2"/>
    <row r="3320" x14ac:dyDescent="0.2"/>
    <row r="3321" x14ac:dyDescent="0.2"/>
    <row r="3322" x14ac:dyDescent="0.2"/>
    <row r="3323" x14ac:dyDescent="0.2"/>
    <row r="3324" x14ac:dyDescent="0.2"/>
    <row r="3325" x14ac:dyDescent="0.2"/>
    <row r="3326" x14ac:dyDescent="0.2"/>
    <row r="3327" x14ac:dyDescent="0.2"/>
    <row r="3328" x14ac:dyDescent="0.2"/>
    <row r="3329" x14ac:dyDescent="0.2"/>
    <row r="3330" x14ac:dyDescent="0.2"/>
    <row r="3331" x14ac:dyDescent="0.2"/>
    <row r="3332" x14ac:dyDescent="0.2"/>
    <row r="3333" x14ac:dyDescent="0.2"/>
    <row r="3334" x14ac:dyDescent="0.2"/>
    <row r="3335" x14ac:dyDescent="0.2"/>
    <row r="3336" x14ac:dyDescent="0.2"/>
    <row r="3337" x14ac:dyDescent="0.2"/>
    <row r="3338" x14ac:dyDescent="0.2"/>
    <row r="3339" x14ac:dyDescent="0.2"/>
    <row r="3340" x14ac:dyDescent="0.2"/>
    <row r="3341" x14ac:dyDescent="0.2"/>
    <row r="3342" x14ac:dyDescent="0.2"/>
    <row r="3343" x14ac:dyDescent="0.2"/>
    <row r="3344" x14ac:dyDescent="0.2"/>
    <row r="3345" x14ac:dyDescent="0.2"/>
    <row r="3346" x14ac:dyDescent="0.2"/>
    <row r="3347" x14ac:dyDescent="0.2"/>
    <row r="3348" x14ac:dyDescent="0.2"/>
    <row r="3349" x14ac:dyDescent="0.2"/>
    <row r="3350" x14ac:dyDescent="0.2"/>
    <row r="3351" x14ac:dyDescent="0.2"/>
    <row r="3352" x14ac:dyDescent="0.2"/>
    <row r="3353" x14ac:dyDescent="0.2"/>
    <row r="3354" x14ac:dyDescent="0.2"/>
    <row r="3355" x14ac:dyDescent="0.2"/>
    <row r="3356" x14ac:dyDescent="0.2"/>
    <row r="3357" x14ac:dyDescent="0.2"/>
    <row r="3358" x14ac:dyDescent="0.2"/>
    <row r="3359" x14ac:dyDescent="0.2"/>
    <row r="3360" x14ac:dyDescent="0.2"/>
    <row r="3361" x14ac:dyDescent="0.2"/>
    <row r="3362" x14ac:dyDescent="0.2"/>
    <row r="3363" x14ac:dyDescent="0.2"/>
    <row r="3364" x14ac:dyDescent="0.2"/>
    <row r="3365" x14ac:dyDescent="0.2"/>
    <row r="3366" x14ac:dyDescent="0.2"/>
    <row r="3367" x14ac:dyDescent="0.2"/>
    <row r="3368" x14ac:dyDescent="0.2"/>
    <row r="3369" x14ac:dyDescent="0.2"/>
    <row r="3370" x14ac:dyDescent="0.2"/>
    <row r="3371" x14ac:dyDescent="0.2"/>
    <row r="3372" x14ac:dyDescent="0.2"/>
    <row r="3373" x14ac:dyDescent="0.2"/>
    <row r="3374" x14ac:dyDescent="0.2"/>
    <row r="3375" x14ac:dyDescent="0.2"/>
    <row r="3376" x14ac:dyDescent="0.2"/>
    <row r="3377" x14ac:dyDescent="0.2"/>
    <row r="3378" x14ac:dyDescent="0.2"/>
    <row r="3379" x14ac:dyDescent="0.2"/>
    <row r="3380" x14ac:dyDescent="0.2"/>
    <row r="3381" x14ac:dyDescent="0.2"/>
    <row r="3382" x14ac:dyDescent="0.2"/>
    <row r="3383" x14ac:dyDescent="0.2"/>
    <row r="3384" x14ac:dyDescent="0.2"/>
    <row r="3385" x14ac:dyDescent="0.2"/>
    <row r="3386" x14ac:dyDescent="0.2"/>
    <row r="3387" x14ac:dyDescent="0.2"/>
    <row r="3388" x14ac:dyDescent="0.2"/>
    <row r="3389" x14ac:dyDescent="0.2"/>
    <row r="3390" x14ac:dyDescent="0.2"/>
    <row r="3391" x14ac:dyDescent="0.2"/>
    <row r="3392" x14ac:dyDescent="0.2"/>
    <row r="3393" x14ac:dyDescent="0.2"/>
    <row r="3394" x14ac:dyDescent="0.2"/>
    <row r="3395" x14ac:dyDescent="0.2"/>
    <row r="3396" x14ac:dyDescent="0.2"/>
    <row r="3397" x14ac:dyDescent="0.2"/>
    <row r="3398" x14ac:dyDescent="0.2"/>
    <row r="3399" x14ac:dyDescent="0.2"/>
    <row r="3400" x14ac:dyDescent="0.2"/>
    <row r="3401" x14ac:dyDescent="0.2"/>
    <row r="3402" x14ac:dyDescent="0.2"/>
    <row r="3403" x14ac:dyDescent="0.2"/>
    <row r="3404" x14ac:dyDescent="0.2"/>
    <row r="3405" x14ac:dyDescent="0.2"/>
    <row r="3406" x14ac:dyDescent="0.2"/>
    <row r="3407" x14ac:dyDescent="0.2"/>
    <row r="3408" x14ac:dyDescent="0.2"/>
    <row r="3409" x14ac:dyDescent="0.2"/>
    <row r="3410" x14ac:dyDescent="0.2"/>
    <row r="3411" x14ac:dyDescent="0.2"/>
    <row r="3412" x14ac:dyDescent="0.2"/>
    <row r="3413" x14ac:dyDescent="0.2"/>
    <row r="3414" x14ac:dyDescent="0.2"/>
    <row r="3415" x14ac:dyDescent="0.2"/>
    <row r="3416" x14ac:dyDescent="0.2"/>
    <row r="3417" x14ac:dyDescent="0.2"/>
    <row r="3418" x14ac:dyDescent="0.2"/>
    <row r="3419" x14ac:dyDescent="0.2"/>
    <row r="3420" x14ac:dyDescent="0.2"/>
    <row r="3421" x14ac:dyDescent="0.2"/>
    <row r="3422" x14ac:dyDescent="0.2"/>
    <row r="3423" x14ac:dyDescent="0.2"/>
    <row r="3424" x14ac:dyDescent="0.2"/>
    <row r="3425" x14ac:dyDescent="0.2"/>
    <row r="3426" x14ac:dyDescent="0.2"/>
    <row r="3427" x14ac:dyDescent="0.2"/>
    <row r="3428" x14ac:dyDescent="0.2"/>
    <row r="3429" x14ac:dyDescent="0.2"/>
    <row r="3430" x14ac:dyDescent="0.2"/>
    <row r="3431" x14ac:dyDescent="0.2"/>
    <row r="3432" x14ac:dyDescent="0.2"/>
    <row r="3433" x14ac:dyDescent="0.2"/>
    <row r="3434" x14ac:dyDescent="0.2"/>
    <row r="3435" x14ac:dyDescent="0.2"/>
    <row r="3436" x14ac:dyDescent="0.2"/>
    <row r="3437" x14ac:dyDescent="0.2"/>
    <row r="3438" x14ac:dyDescent="0.2"/>
    <row r="3439" x14ac:dyDescent="0.2"/>
    <row r="3440" x14ac:dyDescent="0.2"/>
    <row r="3441" x14ac:dyDescent="0.2"/>
    <row r="3442" x14ac:dyDescent="0.2"/>
    <row r="3443" x14ac:dyDescent="0.2"/>
    <row r="3444" x14ac:dyDescent="0.2"/>
    <row r="3445" x14ac:dyDescent="0.2"/>
    <row r="3446" x14ac:dyDescent="0.2"/>
    <row r="3447" x14ac:dyDescent="0.2"/>
    <row r="3448" x14ac:dyDescent="0.2"/>
    <row r="3449" x14ac:dyDescent="0.2"/>
    <row r="3450" x14ac:dyDescent="0.2"/>
    <row r="3451" x14ac:dyDescent="0.2"/>
    <row r="3452" x14ac:dyDescent="0.2"/>
    <row r="3453" x14ac:dyDescent="0.2"/>
    <row r="3454" x14ac:dyDescent="0.2"/>
    <row r="3455" x14ac:dyDescent="0.2"/>
    <row r="3456" x14ac:dyDescent="0.2"/>
    <row r="3457" x14ac:dyDescent="0.2"/>
    <row r="3458" x14ac:dyDescent="0.2"/>
    <row r="3459" x14ac:dyDescent="0.2"/>
    <row r="3460" x14ac:dyDescent="0.2"/>
    <row r="3461" x14ac:dyDescent="0.2"/>
    <row r="3462" x14ac:dyDescent="0.2"/>
    <row r="3463" x14ac:dyDescent="0.2"/>
    <row r="3464" x14ac:dyDescent="0.2"/>
    <row r="3465" x14ac:dyDescent="0.2"/>
    <row r="3466" x14ac:dyDescent="0.2"/>
    <row r="3467" x14ac:dyDescent="0.2"/>
    <row r="3468" x14ac:dyDescent="0.2"/>
    <row r="3469" x14ac:dyDescent="0.2"/>
    <row r="3470" x14ac:dyDescent="0.2"/>
    <row r="3471" x14ac:dyDescent="0.2"/>
    <row r="3472" x14ac:dyDescent="0.2"/>
    <row r="3473" x14ac:dyDescent="0.2"/>
    <row r="3474" x14ac:dyDescent="0.2"/>
    <row r="3475" x14ac:dyDescent="0.2"/>
    <row r="3476" x14ac:dyDescent="0.2"/>
    <row r="3477" x14ac:dyDescent="0.2"/>
    <row r="3478" x14ac:dyDescent="0.2"/>
    <row r="3479" x14ac:dyDescent="0.2"/>
    <row r="3480" x14ac:dyDescent="0.2"/>
    <row r="3481" x14ac:dyDescent="0.2"/>
    <row r="3482" x14ac:dyDescent="0.2"/>
    <row r="3483" x14ac:dyDescent="0.2"/>
    <row r="3484" x14ac:dyDescent="0.2"/>
    <row r="3485" x14ac:dyDescent="0.2"/>
    <row r="3486" x14ac:dyDescent="0.2"/>
    <row r="3487" x14ac:dyDescent="0.2"/>
    <row r="3488" x14ac:dyDescent="0.2"/>
    <row r="3489" x14ac:dyDescent="0.2"/>
    <row r="3490" x14ac:dyDescent="0.2"/>
    <row r="3491" x14ac:dyDescent="0.2"/>
    <row r="3492" x14ac:dyDescent="0.2"/>
    <row r="3493" x14ac:dyDescent="0.2"/>
    <row r="3494" x14ac:dyDescent="0.2"/>
    <row r="3495" x14ac:dyDescent="0.2"/>
    <row r="3496" x14ac:dyDescent="0.2"/>
    <row r="3497" x14ac:dyDescent="0.2"/>
    <row r="3498" x14ac:dyDescent="0.2"/>
    <row r="3499" x14ac:dyDescent="0.2"/>
    <row r="3500" x14ac:dyDescent="0.2"/>
    <row r="3501" x14ac:dyDescent="0.2"/>
    <row r="3502" x14ac:dyDescent="0.2"/>
    <row r="3503" x14ac:dyDescent="0.2"/>
    <row r="3504" x14ac:dyDescent="0.2"/>
    <row r="3505" x14ac:dyDescent="0.2"/>
    <row r="3506" x14ac:dyDescent="0.2"/>
    <row r="3507" x14ac:dyDescent="0.2"/>
    <row r="3508" x14ac:dyDescent="0.2"/>
    <row r="3509" x14ac:dyDescent="0.2"/>
    <row r="3510" x14ac:dyDescent="0.2"/>
    <row r="3511" x14ac:dyDescent="0.2"/>
    <row r="3512" x14ac:dyDescent="0.2"/>
    <row r="3513" x14ac:dyDescent="0.2"/>
    <row r="3514" x14ac:dyDescent="0.2"/>
    <row r="3515" x14ac:dyDescent="0.2"/>
    <row r="3516" x14ac:dyDescent="0.2"/>
    <row r="3517" x14ac:dyDescent="0.2"/>
    <row r="3518" x14ac:dyDescent="0.2"/>
    <row r="3519" x14ac:dyDescent="0.2"/>
    <row r="3520" x14ac:dyDescent="0.2"/>
    <row r="3521" x14ac:dyDescent="0.2"/>
    <row r="3522" x14ac:dyDescent="0.2"/>
    <row r="3523" x14ac:dyDescent="0.2"/>
    <row r="3524" x14ac:dyDescent="0.2"/>
    <row r="3525" x14ac:dyDescent="0.2"/>
    <row r="3526" x14ac:dyDescent="0.2"/>
    <row r="3527" x14ac:dyDescent="0.2"/>
    <row r="3528" x14ac:dyDescent="0.2"/>
    <row r="3529" x14ac:dyDescent="0.2"/>
    <row r="3530" x14ac:dyDescent="0.2"/>
    <row r="3531" x14ac:dyDescent="0.2"/>
    <row r="3532" x14ac:dyDescent="0.2"/>
    <row r="3533" x14ac:dyDescent="0.2"/>
    <row r="3534" x14ac:dyDescent="0.2"/>
    <row r="3535" x14ac:dyDescent="0.2"/>
    <row r="3536" x14ac:dyDescent="0.2"/>
    <row r="3537" x14ac:dyDescent="0.2"/>
    <row r="3538" x14ac:dyDescent="0.2"/>
    <row r="3539" x14ac:dyDescent="0.2"/>
    <row r="3540" x14ac:dyDescent="0.2"/>
    <row r="3541" x14ac:dyDescent="0.2"/>
    <row r="3542" x14ac:dyDescent="0.2"/>
    <row r="3543" x14ac:dyDescent="0.2"/>
    <row r="3544" x14ac:dyDescent="0.2"/>
    <row r="3545" x14ac:dyDescent="0.2"/>
    <row r="3546" x14ac:dyDescent="0.2"/>
    <row r="3547" x14ac:dyDescent="0.2"/>
    <row r="3548" x14ac:dyDescent="0.2"/>
    <row r="3549" x14ac:dyDescent="0.2"/>
    <row r="3550" x14ac:dyDescent="0.2"/>
    <row r="3551" x14ac:dyDescent="0.2"/>
    <row r="3552" x14ac:dyDescent="0.2"/>
    <row r="3553" x14ac:dyDescent="0.2"/>
    <row r="3554" x14ac:dyDescent="0.2"/>
    <row r="3555" x14ac:dyDescent="0.2"/>
    <row r="3556" x14ac:dyDescent="0.2"/>
    <row r="3557" x14ac:dyDescent="0.2"/>
    <row r="3558" x14ac:dyDescent="0.2"/>
    <row r="3559" x14ac:dyDescent="0.2"/>
    <row r="3560" x14ac:dyDescent="0.2"/>
    <row r="3561" x14ac:dyDescent="0.2"/>
    <row r="3562" x14ac:dyDescent="0.2"/>
    <row r="3563" x14ac:dyDescent="0.2"/>
    <row r="3564" x14ac:dyDescent="0.2"/>
    <row r="3565" x14ac:dyDescent="0.2"/>
    <row r="3566" x14ac:dyDescent="0.2"/>
    <row r="3567" x14ac:dyDescent="0.2"/>
    <row r="3568" x14ac:dyDescent="0.2"/>
    <row r="3569" x14ac:dyDescent="0.2"/>
    <row r="3570" x14ac:dyDescent="0.2"/>
    <row r="3571" x14ac:dyDescent="0.2"/>
    <row r="3572" x14ac:dyDescent="0.2"/>
    <row r="3573" x14ac:dyDescent="0.2"/>
    <row r="3574" x14ac:dyDescent="0.2"/>
    <row r="3575" x14ac:dyDescent="0.2"/>
    <row r="3576" x14ac:dyDescent="0.2"/>
    <row r="3577" x14ac:dyDescent="0.2"/>
    <row r="3578" x14ac:dyDescent="0.2"/>
    <row r="3579" x14ac:dyDescent="0.2"/>
    <row r="3580" x14ac:dyDescent="0.2"/>
    <row r="3581" x14ac:dyDescent="0.2"/>
    <row r="3582" x14ac:dyDescent="0.2"/>
    <row r="3583" x14ac:dyDescent="0.2"/>
    <row r="3584" x14ac:dyDescent="0.2"/>
    <row r="3585" x14ac:dyDescent="0.2"/>
    <row r="3586" x14ac:dyDescent="0.2"/>
    <row r="3587" x14ac:dyDescent="0.2"/>
    <row r="3588" x14ac:dyDescent="0.2"/>
    <row r="3589" x14ac:dyDescent="0.2"/>
    <row r="3590" x14ac:dyDescent="0.2"/>
    <row r="3591" x14ac:dyDescent="0.2"/>
    <row r="3592" x14ac:dyDescent="0.2"/>
    <row r="3593" x14ac:dyDescent="0.2"/>
    <row r="3594" x14ac:dyDescent="0.2"/>
    <row r="3595" x14ac:dyDescent="0.2"/>
    <row r="3596" x14ac:dyDescent="0.2"/>
    <row r="3597" x14ac:dyDescent="0.2"/>
    <row r="3598" x14ac:dyDescent="0.2"/>
    <row r="3599" x14ac:dyDescent="0.2"/>
    <row r="3600" x14ac:dyDescent="0.2"/>
    <row r="3601" x14ac:dyDescent="0.2"/>
    <row r="3602" x14ac:dyDescent="0.2"/>
    <row r="3603" x14ac:dyDescent="0.2"/>
    <row r="3604" x14ac:dyDescent="0.2"/>
    <row r="3605" x14ac:dyDescent="0.2"/>
    <row r="3606" x14ac:dyDescent="0.2"/>
    <row r="3607" x14ac:dyDescent="0.2"/>
    <row r="3608" x14ac:dyDescent="0.2"/>
    <row r="3609" x14ac:dyDescent="0.2"/>
    <row r="3610" x14ac:dyDescent="0.2"/>
    <row r="3611" x14ac:dyDescent="0.2"/>
    <row r="3612" x14ac:dyDescent="0.2"/>
    <row r="3613" x14ac:dyDescent="0.2"/>
    <row r="3614" x14ac:dyDescent="0.2"/>
    <row r="3615" x14ac:dyDescent="0.2"/>
    <row r="3616" x14ac:dyDescent="0.2"/>
    <row r="3617" x14ac:dyDescent="0.2"/>
    <row r="3618" x14ac:dyDescent="0.2"/>
    <row r="3619" x14ac:dyDescent="0.2"/>
    <row r="3620" x14ac:dyDescent="0.2"/>
    <row r="3621" x14ac:dyDescent="0.2"/>
    <row r="3622" x14ac:dyDescent="0.2"/>
    <row r="3623" x14ac:dyDescent="0.2"/>
    <row r="3624" x14ac:dyDescent="0.2"/>
    <row r="3625" x14ac:dyDescent="0.2"/>
    <row r="3626" x14ac:dyDescent="0.2"/>
    <row r="3627" x14ac:dyDescent="0.2"/>
    <row r="3628" x14ac:dyDescent="0.2"/>
    <row r="3629" x14ac:dyDescent="0.2"/>
    <row r="3630" x14ac:dyDescent="0.2"/>
    <row r="3631" x14ac:dyDescent="0.2"/>
    <row r="3632" x14ac:dyDescent="0.2"/>
    <row r="3633" x14ac:dyDescent="0.2"/>
    <row r="3634" x14ac:dyDescent="0.2"/>
    <row r="3635" x14ac:dyDescent="0.2"/>
    <row r="3636" x14ac:dyDescent="0.2"/>
    <row r="3637" x14ac:dyDescent="0.2"/>
    <row r="3638" x14ac:dyDescent="0.2"/>
    <row r="3639" x14ac:dyDescent="0.2"/>
    <row r="3640" x14ac:dyDescent="0.2"/>
    <row r="3641" x14ac:dyDescent="0.2"/>
    <row r="3642" x14ac:dyDescent="0.2"/>
    <row r="3643" x14ac:dyDescent="0.2"/>
    <row r="3644" x14ac:dyDescent="0.2"/>
    <row r="3645" x14ac:dyDescent="0.2"/>
    <row r="3646" x14ac:dyDescent="0.2"/>
    <row r="3647" x14ac:dyDescent="0.2"/>
    <row r="3648" x14ac:dyDescent="0.2"/>
    <row r="3649" x14ac:dyDescent="0.2"/>
    <row r="3650" x14ac:dyDescent="0.2"/>
    <row r="3651" x14ac:dyDescent="0.2"/>
    <row r="3652" x14ac:dyDescent="0.2"/>
    <row r="3653" x14ac:dyDescent="0.2"/>
    <row r="3654" x14ac:dyDescent="0.2"/>
    <row r="3655" x14ac:dyDescent="0.2"/>
    <row r="3656" x14ac:dyDescent="0.2"/>
    <row r="3657" x14ac:dyDescent="0.2"/>
    <row r="3658" x14ac:dyDescent="0.2"/>
    <row r="3659" x14ac:dyDescent="0.2"/>
    <row r="3660" x14ac:dyDescent="0.2"/>
    <row r="3661" x14ac:dyDescent="0.2"/>
    <row r="3662" x14ac:dyDescent="0.2"/>
    <row r="3663" x14ac:dyDescent="0.2"/>
    <row r="3664" x14ac:dyDescent="0.2"/>
    <row r="3665" x14ac:dyDescent="0.2"/>
    <row r="3666" x14ac:dyDescent="0.2"/>
    <row r="3667" x14ac:dyDescent="0.2"/>
    <row r="3668" x14ac:dyDescent="0.2"/>
    <row r="3669" x14ac:dyDescent="0.2"/>
    <row r="3670" x14ac:dyDescent="0.2"/>
    <row r="3671" x14ac:dyDescent="0.2"/>
    <row r="3672" x14ac:dyDescent="0.2"/>
    <row r="3673" x14ac:dyDescent="0.2"/>
    <row r="3674" x14ac:dyDescent="0.2"/>
    <row r="3675" x14ac:dyDescent="0.2"/>
    <row r="3676" x14ac:dyDescent="0.2"/>
    <row r="3677" x14ac:dyDescent="0.2"/>
    <row r="3678" x14ac:dyDescent="0.2"/>
    <row r="3679" x14ac:dyDescent="0.2"/>
    <row r="3680" x14ac:dyDescent="0.2"/>
    <row r="3681" x14ac:dyDescent="0.2"/>
    <row r="3682" x14ac:dyDescent="0.2"/>
    <row r="3683" x14ac:dyDescent="0.2"/>
    <row r="3684" x14ac:dyDescent="0.2"/>
    <row r="3685" x14ac:dyDescent="0.2"/>
    <row r="3686" x14ac:dyDescent="0.2"/>
    <row r="3687" x14ac:dyDescent="0.2"/>
    <row r="3688" x14ac:dyDescent="0.2"/>
    <row r="3689" x14ac:dyDescent="0.2"/>
    <row r="3690" x14ac:dyDescent="0.2"/>
    <row r="3691" x14ac:dyDescent="0.2"/>
    <row r="3692" x14ac:dyDescent="0.2"/>
    <row r="3693" x14ac:dyDescent="0.2"/>
    <row r="3694" x14ac:dyDescent="0.2"/>
    <row r="3695" x14ac:dyDescent="0.2"/>
    <row r="3696" x14ac:dyDescent="0.2"/>
    <row r="3697" x14ac:dyDescent="0.2"/>
    <row r="3698" x14ac:dyDescent="0.2"/>
    <row r="3699" x14ac:dyDescent="0.2"/>
    <row r="3700" x14ac:dyDescent="0.2"/>
    <row r="3701" x14ac:dyDescent="0.2"/>
    <row r="3702" x14ac:dyDescent="0.2"/>
    <row r="3703" x14ac:dyDescent="0.2"/>
    <row r="3704" x14ac:dyDescent="0.2"/>
    <row r="3705" x14ac:dyDescent="0.2"/>
    <row r="3706" x14ac:dyDescent="0.2"/>
    <row r="3707" x14ac:dyDescent="0.2"/>
    <row r="3708" x14ac:dyDescent="0.2"/>
    <row r="3709" x14ac:dyDescent="0.2"/>
    <row r="3710" x14ac:dyDescent="0.2"/>
    <row r="3711" x14ac:dyDescent="0.2"/>
    <row r="3712" x14ac:dyDescent="0.2"/>
    <row r="3713" x14ac:dyDescent="0.2"/>
    <row r="3714" x14ac:dyDescent="0.2"/>
    <row r="3715" x14ac:dyDescent="0.2"/>
    <row r="3716" x14ac:dyDescent="0.2"/>
    <row r="3717" x14ac:dyDescent="0.2"/>
    <row r="3718" x14ac:dyDescent="0.2"/>
    <row r="3719" x14ac:dyDescent="0.2"/>
    <row r="3720" x14ac:dyDescent="0.2"/>
    <row r="3721" x14ac:dyDescent="0.2"/>
    <row r="3722" x14ac:dyDescent="0.2"/>
    <row r="3723" x14ac:dyDescent="0.2"/>
    <row r="3724" x14ac:dyDescent="0.2"/>
    <row r="3725" x14ac:dyDescent="0.2"/>
    <row r="3726" x14ac:dyDescent="0.2"/>
    <row r="3727" x14ac:dyDescent="0.2"/>
    <row r="3728" x14ac:dyDescent="0.2"/>
    <row r="3729" x14ac:dyDescent="0.2"/>
    <row r="3730" x14ac:dyDescent="0.2"/>
    <row r="3731" x14ac:dyDescent="0.2"/>
    <row r="3732" x14ac:dyDescent="0.2"/>
    <row r="3733" x14ac:dyDescent="0.2"/>
    <row r="3734" x14ac:dyDescent="0.2"/>
    <row r="3735" x14ac:dyDescent="0.2"/>
    <row r="3736" x14ac:dyDescent="0.2"/>
    <row r="3737" x14ac:dyDescent="0.2"/>
    <row r="3738" x14ac:dyDescent="0.2"/>
    <row r="3739" x14ac:dyDescent="0.2"/>
    <row r="3740" x14ac:dyDescent="0.2"/>
    <row r="3741" x14ac:dyDescent="0.2"/>
    <row r="3742" x14ac:dyDescent="0.2"/>
    <row r="3743" x14ac:dyDescent="0.2"/>
    <row r="3744" x14ac:dyDescent="0.2"/>
    <row r="3745" x14ac:dyDescent="0.2"/>
    <row r="3746" x14ac:dyDescent="0.2"/>
    <row r="3747" x14ac:dyDescent="0.2"/>
    <row r="3748" x14ac:dyDescent="0.2"/>
    <row r="3749" x14ac:dyDescent="0.2"/>
    <row r="3750" x14ac:dyDescent="0.2"/>
    <row r="3751" x14ac:dyDescent="0.2"/>
    <row r="3752" x14ac:dyDescent="0.2"/>
    <row r="3753" x14ac:dyDescent="0.2"/>
    <row r="3754" x14ac:dyDescent="0.2"/>
    <row r="3755" x14ac:dyDescent="0.2"/>
    <row r="3756" x14ac:dyDescent="0.2"/>
    <row r="3757" x14ac:dyDescent="0.2"/>
    <row r="3758" x14ac:dyDescent="0.2"/>
    <row r="3759" x14ac:dyDescent="0.2"/>
    <row r="3760" x14ac:dyDescent="0.2"/>
    <row r="3761" x14ac:dyDescent="0.2"/>
    <row r="3762" x14ac:dyDescent="0.2"/>
    <row r="3763" x14ac:dyDescent="0.2"/>
    <row r="3764" x14ac:dyDescent="0.2"/>
    <row r="3765" x14ac:dyDescent="0.2"/>
    <row r="3766" x14ac:dyDescent="0.2"/>
    <row r="3767" x14ac:dyDescent="0.2"/>
    <row r="3768" x14ac:dyDescent="0.2"/>
    <row r="3769" x14ac:dyDescent="0.2"/>
    <row r="3770" x14ac:dyDescent="0.2"/>
    <row r="3771" x14ac:dyDescent="0.2"/>
    <row r="3772" x14ac:dyDescent="0.2"/>
    <row r="3773" x14ac:dyDescent="0.2"/>
    <row r="3774" x14ac:dyDescent="0.2"/>
    <row r="3775" x14ac:dyDescent="0.2"/>
    <row r="3776" x14ac:dyDescent="0.2"/>
    <row r="3777" x14ac:dyDescent="0.2"/>
    <row r="3778" x14ac:dyDescent="0.2"/>
    <row r="3779" x14ac:dyDescent="0.2"/>
    <row r="3780" x14ac:dyDescent="0.2"/>
    <row r="3781" x14ac:dyDescent="0.2"/>
    <row r="3782" x14ac:dyDescent="0.2"/>
    <row r="3783" x14ac:dyDescent="0.2"/>
    <row r="3784" x14ac:dyDescent="0.2"/>
    <row r="3785" x14ac:dyDescent="0.2"/>
    <row r="3786" x14ac:dyDescent="0.2"/>
    <row r="3787" x14ac:dyDescent="0.2"/>
    <row r="3788" x14ac:dyDescent="0.2"/>
    <row r="3789" x14ac:dyDescent="0.2"/>
    <row r="3790" x14ac:dyDescent="0.2"/>
    <row r="3791" x14ac:dyDescent="0.2"/>
    <row r="3792" x14ac:dyDescent="0.2"/>
    <row r="3793" x14ac:dyDescent="0.2"/>
    <row r="3794" x14ac:dyDescent="0.2"/>
    <row r="3795" x14ac:dyDescent="0.2"/>
    <row r="3796" x14ac:dyDescent="0.2"/>
    <row r="3797" x14ac:dyDescent="0.2"/>
    <row r="3798" x14ac:dyDescent="0.2"/>
    <row r="3799" x14ac:dyDescent="0.2"/>
    <row r="3800" x14ac:dyDescent="0.2"/>
    <row r="3801" x14ac:dyDescent="0.2"/>
    <row r="3802" x14ac:dyDescent="0.2"/>
    <row r="3803" x14ac:dyDescent="0.2"/>
    <row r="3804" x14ac:dyDescent="0.2"/>
    <row r="3805" x14ac:dyDescent="0.2"/>
    <row r="3806" x14ac:dyDescent="0.2"/>
    <row r="3807" x14ac:dyDescent="0.2"/>
    <row r="3808" x14ac:dyDescent="0.2"/>
    <row r="3809" x14ac:dyDescent="0.2"/>
    <row r="3810" x14ac:dyDescent="0.2"/>
    <row r="3811" x14ac:dyDescent="0.2"/>
    <row r="3812" x14ac:dyDescent="0.2"/>
    <row r="3813" x14ac:dyDescent="0.2"/>
    <row r="3814" x14ac:dyDescent="0.2"/>
    <row r="3815" x14ac:dyDescent="0.2"/>
    <row r="3816" x14ac:dyDescent="0.2"/>
    <row r="3817" x14ac:dyDescent="0.2"/>
    <row r="3818" x14ac:dyDescent="0.2"/>
    <row r="3819" x14ac:dyDescent="0.2"/>
    <row r="3820" x14ac:dyDescent="0.2"/>
    <row r="3821" x14ac:dyDescent="0.2"/>
    <row r="3822" x14ac:dyDescent="0.2"/>
    <row r="3823" x14ac:dyDescent="0.2"/>
    <row r="3824" x14ac:dyDescent="0.2"/>
    <row r="3825" x14ac:dyDescent="0.2"/>
    <row r="3826" x14ac:dyDescent="0.2"/>
    <row r="3827" x14ac:dyDescent="0.2"/>
    <row r="3828" x14ac:dyDescent="0.2"/>
    <row r="3829" x14ac:dyDescent="0.2"/>
    <row r="3830" x14ac:dyDescent="0.2"/>
    <row r="3831" x14ac:dyDescent="0.2"/>
    <row r="3832" x14ac:dyDescent="0.2"/>
    <row r="3833" x14ac:dyDescent="0.2"/>
    <row r="3834" x14ac:dyDescent="0.2"/>
    <row r="3835" x14ac:dyDescent="0.2"/>
    <row r="3836" x14ac:dyDescent="0.2"/>
    <row r="3837" x14ac:dyDescent="0.2"/>
    <row r="3838" x14ac:dyDescent="0.2"/>
    <row r="3839" x14ac:dyDescent="0.2"/>
    <row r="3840" x14ac:dyDescent="0.2"/>
    <row r="3841" x14ac:dyDescent="0.2"/>
    <row r="3842" x14ac:dyDescent="0.2"/>
    <row r="3843" x14ac:dyDescent="0.2"/>
    <row r="3844" x14ac:dyDescent="0.2"/>
    <row r="3845" x14ac:dyDescent="0.2"/>
    <row r="3846" x14ac:dyDescent="0.2"/>
    <row r="3847" x14ac:dyDescent="0.2"/>
    <row r="3848" x14ac:dyDescent="0.2"/>
    <row r="3849" x14ac:dyDescent="0.2"/>
    <row r="3850" x14ac:dyDescent="0.2"/>
    <row r="3851" x14ac:dyDescent="0.2"/>
    <row r="3852" x14ac:dyDescent="0.2"/>
    <row r="3853" x14ac:dyDescent="0.2"/>
    <row r="3854" x14ac:dyDescent="0.2"/>
    <row r="3855" x14ac:dyDescent="0.2"/>
    <row r="3856" x14ac:dyDescent="0.2"/>
    <row r="3857" x14ac:dyDescent="0.2"/>
    <row r="3858" x14ac:dyDescent="0.2"/>
    <row r="3859" x14ac:dyDescent="0.2"/>
    <row r="3860" x14ac:dyDescent="0.2"/>
    <row r="3861" x14ac:dyDescent="0.2"/>
    <row r="3862" x14ac:dyDescent="0.2"/>
    <row r="3863" x14ac:dyDescent="0.2"/>
    <row r="3864" x14ac:dyDescent="0.2"/>
    <row r="3865" x14ac:dyDescent="0.2"/>
    <row r="3866" x14ac:dyDescent="0.2"/>
    <row r="3867" x14ac:dyDescent="0.2"/>
    <row r="3868" x14ac:dyDescent="0.2"/>
    <row r="3869" x14ac:dyDescent="0.2"/>
    <row r="3870" x14ac:dyDescent="0.2"/>
    <row r="3871" x14ac:dyDescent="0.2"/>
    <row r="3872" x14ac:dyDescent="0.2"/>
    <row r="3873" x14ac:dyDescent="0.2"/>
    <row r="3874" x14ac:dyDescent="0.2"/>
    <row r="3875" x14ac:dyDescent="0.2"/>
    <row r="3876" x14ac:dyDescent="0.2"/>
    <row r="3877" x14ac:dyDescent="0.2"/>
    <row r="3878" x14ac:dyDescent="0.2"/>
    <row r="3879" x14ac:dyDescent="0.2"/>
    <row r="3880" x14ac:dyDescent="0.2"/>
    <row r="3881" x14ac:dyDescent="0.2"/>
    <row r="3882" x14ac:dyDescent="0.2"/>
    <row r="3883" x14ac:dyDescent="0.2"/>
    <row r="3884" x14ac:dyDescent="0.2"/>
    <row r="3885" x14ac:dyDescent="0.2"/>
    <row r="3886" x14ac:dyDescent="0.2"/>
    <row r="3887" x14ac:dyDescent="0.2"/>
    <row r="3888" x14ac:dyDescent="0.2"/>
    <row r="3889" x14ac:dyDescent="0.2"/>
    <row r="3890" x14ac:dyDescent="0.2"/>
    <row r="3891" x14ac:dyDescent="0.2"/>
    <row r="3892" x14ac:dyDescent="0.2"/>
    <row r="3893" x14ac:dyDescent="0.2"/>
    <row r="3894" x14ac:dyDescent="0.2"/>
    <row r="3895" x14ac:dyDescent="0.2"/>
    <row r="3896" x14ac:dyDescent="0.2"/>
    <row r="3897" x14ac:dyDescent="0.2"/>
    <row r="3898" x14ac:dyDescent="0.2"/>
    <row r="3899" x14ac:dyDescent="0.2"/>
    <row r="3900" x14ac:dyDescent="0.2"/>
    <row r="3901" x14ac:dyDescent="0.2"/>
    <row r="3902" x14ac:dyDescent="0.2"/>
    <row r="3903" x14ac:dyDescent="0.2"/>
    <row r="3904" x14ac:dyDescent="0.2"/>
    <row r="3905" x14ac:dyDescent="0.2"/>
    <row r="3906" x14ac:dyDescent="0.2"/>
    <row r="3907" x14ac:dyDescent="0.2"/>
    <row r="3908" x14ac:dyDescent="0.2"/>
    <row r="3909" x14ac:dyDescent="0.2"/>
    <row r="3910" x14ac:dyDescent="0.2"/>
    <row r="3911" x14ac:dyDescent="0.2"/>
    <row r="3912" x14ac:dyDescent="0.2"/>
    <row r="3913" x14ac:dyDescent="0.2"/>
    <row r="3914" x14ac:dyDescent="0.2"/>
    <row r="3915" x14ac:dyDescent="0.2"/>
    <row r="3916" x14ac:dyDescent="0.2"/>
    <row r="3917" x14ac:dyDescent="0.2"/>
    <row r="3918" x14ac:dyDescent="0.2"/>
    <row r="3919" x14ac:dyDescent="0.2"/>
    <row r="3920" x14ac:dyDescent="0.2"/>
    <row r="3921" x14ac:dyDescent="0.2"/>
    <row r="3922" x14ac:dyDescent="0.2"/>
    <row r="3923" x14ac:dyDescent="0.2"/>
    <row r="3924" x14ac:dyDescent="0.2"/>
    <row r="3925" x14ac:dyDescent="0.2"/>
    <row r="3926" x14ac:dyDescent="0.2"/>
    <row r="3927" x14ac:dyDescent="0.2"/>
    <row r="3928" x14ac:dyDescent="0.2"/>
    <row r="3929" x14ac:dyDescent="0.2"/>
    <row r="3930" x14ac:dyDescent="0.2"/>
    <row r="3931" x14ac:dyDescent="0.2"/>
    <row r="3932" x14ac:dyDescent="0.2"/>
    <row r="3933" x14ac:dyDescent="0.2"/>
    <row r="3934" x14ac:dyDescent="0.2"/>
    <row r="3935" x14ac:dyDescent="0.2"/>
    <row r="3936" x14ac:dyDescent="0.2"/>
    <row r="3937" x14ac:dyDescent="0.2"/>
    <row r="3938" x14ac:dyDescent="0.2"/>
    <row r="3939" x14ac:dyDescent="0.2"/>
    <row r="3940" x14ac:dyDescent="0.2"/>
    <row r="3941" x14ac:dyDescent="0.2"/>
    <row r="3942" x14ac:dyDescent="0.2"/>
    <row r="3943" x14ac:dyDescent="0.2"/>
    <row r="3944" x14ac:dyDescent="0.2"/>
    <row r="3945" x14ac:dyDescent="0.2"/>
    <row r="3946" x14ac:dyDescent="0.2"/>
    <row r="3947" x14ac:dyDescent="0.2"/>
    <row r="3948" x14ac:dyDescent="0.2"/>
    <row r="3949" x14ac:dyDescent="0.2"/>
    <row r="3950" x14ac:dyDescent="0.2"/>
    <row r="3951" x14ac:dyDescent="0.2"/>
    <row r="3952" x14ac:dyDescent="0.2"/>
    <row r="3953" x14ac:dyDescent="0.2"/>
    <row r="3954" x14ac:dyDescent="0.2"/>
    <row r="3955" x14ac:dyDescent="0.2"/>
    <row r="3956" x14ac:dyDescent="0.2"/>
    <row r="3957" x14ac:dyDescent="0.2"/>
    <row r="3958" x14ac:dyDescent="0.2"/>
    <row r="3959" x14ac:dyDescent="0.2"/>
    <row r="3960" x14ac:dyDescent="0.2"/>
    <row r="3961" x14ac:dyDescent="0.2"/>
    <row r="3962" x14ac:dyDescent="0.2"/>
    <row r="3963" x14ac:dyDescent="0.2"/>
    <row r="3964" x14ac:dyDescent="0.2"/>
    <row r="3965" x14ac:dyDescent="0.2"/>
    <row r="3966" x14ac:dyDescent="0.2"/>
    <row r="3967" x14ac:dyDescent="0.2"/>
    <row r="3968" x14ac:dyDescent="0.2"/>
    <row r="3969" x14ac:dyDescent="0.2"/>
    <row r="3970" x14ac:dyDescent="0.2"/>
    <row r="3971" x14ac:dyDescent="0.2"/>
    <row r="3972" x14ac:dyDescent="0.2"/>
    <row r="3973" x14ac:dyDescent="0.2"/>
    <row r="3974" x14ac:dyDescent="0.2"/>
    <row r="3975" x14ac:dyDescent="0.2"/>
    <row r="3976" x14ac:dyDescent="0.2"/>
    <row r="3977" x14ac:dyDescent="0.2"/>
    <row r="3978" x14ac:dyDescent="0.2"/>
    <row r="3979" x14ac:dyDescent="0.2"/>
    <row r="3980" x14ac:dyDescent="0.2"/>
    <row r="3981" x14ac:dyDescent="0.2"/>
    <row r="3982" x14ac:dyDescent="0.2"/>
    <row r="3983" x14ac:dyDescent="0.2"/>
    <row r="3984" x14ac:dyDescent="0.2"/>
    <row r="3985" x14ac:dyDescent="0.2"/>
    <row r="3986" x14ac:dyDescent="0.2"/>
    <row r="3987" x14ac:dyDescent="0.2"/>
    <row r="3988" x14ac:dyDescent="0.2"/>
    <row r="3989" x14ac:dyDescent="0.2"/>
    <row r="3990" x14ac:dyDescent="0.2"/>
    <row r="3991" x14ac:dyDescent="0.2"/>
    <row r="3992" x14ac:dyDescent="0.2"/>
    <row r="3993" x14ac:dyDescent="0.2"/>
    <row r="3994" x14ac:dyDescent="0.2"/>
    <row r="3995" x14ac:dyDescent="0.2"/>
    <row r="3996" x14ac:dyDescent="0.2"/>
    <row r="3997" x14ac:dyDescent="0.2"/>
    <row r="3998" x14ac:dyDescent="0.2"/>
    <row r="3999" x14ac:dyDescent="0.2"/>
    <row r="4000" x14ac:dyDescent="0.2"/>
    <row r="4001" x14ac:dyDescent="0.2"/>
    <row r="4002" x14ac:dyDescent="0.2"/>
    <row r="4003" x14ac:dyDescent="0.2"/>
    <row r="4004" x14ac:dyDescent="0.2"/>
    <row r="4005" x14ac:dyDescent="0.2"/>
    <row r="4006" x14ac:dyDescent="0.2"/>
    <row r="4007" x14ac:dyDescent="0.2"/>
    <row r="4008" x14ac:dyDescent="0.2"/>
    <row r="4009" x14ac:dyDescent="0.2"/>
    <row r="4010" x14ac:dyDescent="0.2"/>
    <row r="4011" x14ac:dyDescent="0.2"/>
    <row r="4012" x14ac:dyDescent="0.2"/>
    <row r="4013" x14ac:dyDescent="0.2"/>
    <row r="4014" x14ac:dyDescent="0.2"/>
    <row r="4015" x14ac:dyDescent="0.2"/>
    <row r="4016" x14ac:dyDescent="0.2"/>
    <row r="4017" x14ac:dyDescent="0.2"/>
    <row r="4018" x14ac:dyDescent="0.2"/>
    <row r="4019" x14ac:dyDescent="0.2"/>
    <row r="4020" x14ac:dyDescent="0.2"/>
    <row r="4021" x14ac:dyDescent="0.2"/>
    <row r="4022" x14ac:dyDescent="0.2"/>
    <row r="4023" x14ac:dyDescent="0.2"/>
    <row r="4024" x14ac:dyDescent="0.2"/>
    <row r="4025" x14ac:dyDescent="0.2"/>
    <row r="4026" x14ac:dyDescent="0.2"/>
    <row r="4027" x14ac:dyDescent="0.2"/>
    <row r="4028" x14ac:dyDescent="0.2"/>
    <row r="4029" x14ac:dyDescent="0.2"/>
    <row r="4030" x14ac:dyDescent="0.2"/>
    <row r="4031" x14ac:dyDescent="0.2"/>
    <row r="4032" x14ac:dyDescent="0.2"/>
    <row r="4033" x14ac:dyDescent="0.2"/>
    <row r="4034" x14ac:dyDescent="0.2"/>
    <row r="4035" x14ac:dyDescent="0.2"/>
    <row r="4036" x14ac:dyDescent="0.2"/>
    <row r="4037" x14ac:dyDescent="0.2"/>
    <row r="4038" x14ac:dyDescent="0.2"/>
    <row r="4039" x14ac:dyDescent="0.2"/>
    <row r="4040" x14ac:dyDescent="0.2"/>
    <row r="4041" x14ac:dyDescent="0.2"/>
    <row r="4042" x14ac:dyDescent="0.2"/>
    <row r="4043" x14ac:dyDescent="0.2"/>
    <row r="4044" x14ac:dyDescent="0.2"/>
    <row r="4045" x14ac:dyDescent="0.2"/>
    <row r="4046" x14ac:dyDescent="0.2"/>
    <row r="4047" x14ac:dyDescent="0.2"/>
    <row r="4048" x14ac:dyDescent="0.2"/>
    <row r="4049" x14ac:dyDescent="0.2"/>
    <row r="4050" x14ac:dyDescent="0.2"/>
    <row r="4051" x14ac:dyDescent="0.2"/>
    <row r="4052" x14ac:dyDescent="0.2"/>
    <row r="4053" x14ac:dyDescent="0.2"/>
    <row r="4054" x14ac:dyDescent="0.2"/>
    <row r="4055" x14ac:dyDescent="0.2"/>
    <row r="4056" x14ac:dyDescent="0.2"/>
    <row r="4057" x14ac:dyDescent="0.2"/>
    <row r="4058" x14ac:dyDescent="0.2"/>
    <row r="4059" x14ac:dyDescent="0.2"/>
    <row r="4060" x14ac:dyDescent="0.2"/>
    <row r="4061" x14ac:dyDescent="0.2"/>
    <row r="4062" x14ac:dyDescent="0.2"/>
    <row r="4063" x14ac:dyDescent="0.2"/>
    <row r="4064" x14ac:dyDescent="0.2"/>
    <row r="4065" x14ac:dyDescent="0.2"/>
    <row r="4066" x14ac:dyDescent="0.2"/>
    <row r="4067" x14ac:dyDescent="0.2"/>
    <row r="4068" x14ac:dyDescent="0.2"/>
    <row r="4069" x14ac:dyDescent="0.2"/>
    <row r="4070" x14ac:dyDescent="0.2"/>
    <row r="4071" x14ac:dyDescent="0.2"/>
    <row r="4072" x14ac:dyDescent="0.2"/>
    <row r="4073" x14ac:dyDescent="0.2"/>
    <row r="4074" x14ac:dyDescent="0.2"/>
    <row r="4075" x14ac:dyDescent="0.2"/>
    <row r="4076" x14ac:dyDescent="0.2"/>
    <row r="4077" x14ac:dyDescent="0.2"/>
    <row r="4078" x14ac:dyDescent="0.2"/>
    <row r="4079" x14ac:dyDescent="0.2"/>
    <row r="4080" x14ac:dyDescent="0.2"/>
    <row r="4081" x14ac:dyDescent="0.2"/>
    <row r="4082" x14ac:dyDescent="0.2"/>
    <row r="4083" x14ac:dyDescent="0.2"/>
    <row r="4084" x14ac:dyDescent="0.2"/>
    <row r="4085" x14ac:dyDescent="0.2"/>
    <row r="4086" x14ac:dyDescent="0.2"/>
    <row r="4087" x14ac:dyDescent="0.2"/>
    <row r="4088" x14ac:dyDescent="0.2"/>
    <row r="4089" x14ac:dyDescent="0.2"/>
    <row r="4090" x14ac:dyDescent="0.2"/>
    <row r="4091" x14ac:dyDescent="0.2"/>
    <row r="4092" x14ac:dyDescent="0.2"/>
    <row r="4093" x14ac:dyDescent="0.2"/>
    <row r="4094" x14ac:dyDescent="0.2"/>
    <row r="4095" x14ac:dyDescent="0.2"/>
    <row r="4096" x14ac:dyDescent="0.2"/>
    <row r="4097" x14ac:dyDescent="0.2"/>
    <row r="4098" x14ac:dyDescent="0.2"/>
    <row r="4099" x14ac:dyDescent="0.2"/>
    <row r="4100" x14ac:dyDescent="0.2"/>
    <row r="4101" x14ac:dyDescent="0.2"/>
    <row r="4102" x14ac:dyDescent="0.2"/>
    <row r="4103" x14ac:dyDescent="0.2"/>
    <row r="4104" x14ac:dyDescent="0.2"/>
    <row r="4105" x14ac:dyDescent="0.2"/>
    <row r="4106" x14ac:dyDescent="0.2"/>
    <row r="4107" x14ac:dyDescent="0.2"/>
    <row r="4108" x14ac:dyDescent="0.2"/>
    <row r="4109" x14ac:dyDescent="0.2"/>
    <row r="4110" x14ac:dyDescent="0.2"/>
    <row r="4111" x14ac:dyDescent="0.2"/>
    <row r="4112" x14ac:dyDescent="0.2"/>
    <row r="4113" x14ac:dyDescent="0.2"/>
    <row r="4114" x14ac:dyDescent="0.2"/>
    <row r="4115" x14ac:dyDescent="0.2"/>
    <row r="4116" x14ac:dyDescent="0.2"/>
    <row r="4117" x14ac:dyDescent="0.2"/>
    <row r="4118" x14ac:dyDescent="0.2"/>
    <row r="4119" x14ac:dyDescent="0.2"/>
    <row r="4120" x14ac:dyDescent="0.2"/>
    <row r="4121" x14ac:dyDescent="0.2"/>
    <row r="4122" x14ac:dyDescent="0.2"/>
    <row r="4123" x14ac:dyDescent="0.2"/>
    <row r="4124" x14ac:dyDescent="0.2"/>
    <row r="4125" x14ac:dyDescent="0.2"/>
    <row r="4126" x14ac:dyDescent="0.2"/>
    <row r="4127" x14ac:dyDescent="0.2"/>
    <row r="4128" x14ac:dyDescent="0.2"/>
    <row r="4129" x14ac:dyDescent="0.2"/>
    <row r="4130" x14ac:dyDescent="0.2"/>
    <row r="4131" x14ac:dyDescent="0.2"/>
    <row r="4132" x14ac:dyDescent="0.2"/>
    <row r="4133" x14ac:dyDescent="0.2"/>
    <row r="4134" x14ac:dyDescent="0.2"/>
    <row r="4135" x14ac:dyDescent="0.2"/>
    <row r="4136" x14ac:dyDescent="0.2"/>
    <row r="4137" x14ac:dyDescent="0.2"/>
    <row r="4138" x14ac:dyDescent="0.2"/>
    <row r="4139" x14ac:dyDescent="0.2"/>
    <row r="4140" x14ac:dyDescent="0.2"/>
    <row r="4141" x14ac:dyDescent="0.2"/>
    <row r="4142" x14ac:dyDescent="0.2"/>
    <row r="4143" x14ac:dyDescent="0.2"/>
    <row r="4144" x14ac:dyDescent="0.2"/>
    <row r="4145" x14ac:dyDescent="0.2"/>
    <row r="4146" x14ac:dyDescent="0.2"/>
    <row r="4147" x14ac:dyDescent="0.2"/>
    <row r="4148" x14ac:dyDescent="0.2"/>
    <row r="4149" x14ac:dyDescent="0.2"/>
    <row r="4150" x14ac:dyDescent="0.2"/>
    <row r="4151" x14ac:dyDescent="0.2"/>
    <row r="4152" x14ac:dyDescent="0.2"/>
    <row r="4153" x14ac:dyDescent="0.2"/>
    <row r="4154" x14ac:dyDescent="0.2"/>
    <row r="4155" x14ac:dyDescent="0.2"/>
    <row r="4156" x14ac:dyDescent="0.2"/>
    <row r="4157" x14ac:dyDescent="0.2"/>
    <row r="4158" x14ac:dyDescent="0.2"/>
    <row r="4159" x14ac:dyDescent="0.2"/>
    <row r="4160" x14ac:dyDescent="0.2"/>
    <row r="4161" x14ac:dyDescent="0.2"/>
    <row r="4162" x14ac:dyDescent="0.2"/>
    <row r="4163" x14ac:dyDescent="0.2"/>
    <row r="4164" x14ac:dyDescent="0.2"/>
    <row r="4165" x14ac:dyDescent="0.2"/>
    <row r="4166" x14ac:dyDescent="0.2"/>
    <row r="4167" x14ac:dyDescent="0.2"/>
    <row r="4168" x14ac:dyDescent="0.2"/>
    <row r="4169" x14ac:dyDescent="0.2"/>
    <row r="4170" x14ac:dyDescent="0.2"/>
    <row r="4171" x14ac:dyDescent="0.2"/>
    <row r="4172" x14ac:dyDescent="0.2"/>
    <row r="4173" x14ac:dyDescent="0.2"/>
    <row r="4174" x14ac:dyDescent="0.2"/>
    <row r="4175" x14ac:dyDescent="0.2"/>
    <row r="4176" x14ac:dyDescent="0.2"/>
    <row r="4177" x14ac:dyDescent="0.2"/>
    <row r="4178" x14ac:dyDescent="0.2"/>
    <row r="4179" x14ac:dyDescent="0.2"/>
    <row r="4180" x14ac:dyDescent="0.2"/>
    <row r="4181" x14ac:dyDescent="0.2"/>
    <row r="4182" x14ac:dyDescent="0.2"/>
    <row r="4183" x14ac:dyDescent="0.2"/>
    <row r="4184" x14ac:dyDescent="0.2"/>
    <row r="4185" x14ac:dyDescent="0.2"/>
    <row r="4186" x14ac:dyDescent="0.2"/>
    <row r="4187" x14ac:dyDescent="0.2"/>
    <row r="4188" x14ac:dyDescent="0.2"/>
    <row r="4189" x14ac:dyDescent="0.2"/>
    <row r="4190" x14ac:dyDescent="0.2"/>
    <row r="4191" x14ac:dyDescent="0.2"/>
    <row r="4192" x14ac:dyDescent="0.2"/>
    <row r="4193" x14ac:dyDescent="0.2"/>
    <row r="4194" x14ac:dyDescent="0.2"/>
    <row r="4195" x14ac:dyDescent="0.2"/>
    <row r="4196" x14ac:dyDescent="0.2"/>
    <row r="4197" x14ac:dyDescent="0.2"/>
    <row r="4198" x14ac:dyDescent="0.2"/>
    <row r="4199" x14ac:dyDescent="0.2"/>
    <row r="4200" x14ac:dyDescent="0.2"/>
    <row r="4201" x14ac:dyDescent="0.2"/>
    <row r="4202" x14ac:dyDescent="0.2"/>
    <row r="4203" x14ac:dyDescent="0.2"/>
    <row r="4204" x14ac:dyDescent="0.2"/>
    <row r="4205" x14ac:dyDescent="0.2"/>
    <row r="4206" x14ac:dyDescent="0.2"/>
    <row r="4207" x14ac:dyDescent="0.2"/>
    <row r="4208" x14ac:dyDescent="0.2"/>
    <row r="4209" x14ac:dyDescent="0.2"/>
    <row r="4210" x14ac:dyDescent="0.2"/>
    <row r="4211" x14ac:dyDescent="0.2"/>
    <row r="4212" x14ac:dyDescent="0.2"/>
    <row r="4213" x14ac:dyDescent="0.2"/>
    <row r="4214" x14ac:dyDescent="0.2"/>
    <row r="4215" x14ac:dyDescent="0.2"/>
    <row r="4216" x14ac:dyDescent="0.2"/>
    <row r="4217" x14ac:dyDescent="0.2"/>
    <row r="4218" x14ac:dyDescent="0.2"/>
    <row r="4219" x14ac:dyDescent="0.2"/>
    <row r="4220" x14ac:dyDescent="0.2"/>
    <row r="4221" x14ac:dyDescent="0.2"/>
    <row r="4222" x14ac:dyDescent="0.2"/>
    <row r="4223" x14ac:dyDescent="0.2"/>
    <row r="4224" x14ac:dyDescent="0.2"/>
    <row r="4225" x14ac:dyDescent="0.2"/>
    <row r="4226" x14ac:dyDescent="0.2"/>
    <row r="4227" x14ac:dyDescent="0.2"/>
    <row r="4228" x14ac:dyDescent="0.2"/>
    <row r="4229" x14ac:dyDescent="0.2"/>
    <row r="4230" x14ac:dyDescent="0.2"/>
    <row r="4231" x14ac:dyDescent="0.2"/>
    <row r="4232" x14ac:dyDescent="0.2"/>
    <row r="4233" x14ac:dyDescent="0.2"/>
    <row r="4234" x14ac:dyDescent="0.2"/>
    <row r="4235" x14ac:dyDescent="0.2"/>
    <row r="4236" x14ac:dyDescent="0.2"/>
    <row r="4237" x14ac:dyDescent="0.2"/>
    <row r="4238" x14ac:dyDescent="0.2"/>
    <row r="4239" x14ac:dyDescent="0.2"/>
    <row r="4240" x14ac:dyDescent="0.2"/>
    <row r="4241" x14ac:dyDescent="0.2"/>
    <row r="4242" x14ac:dyDescent="0.2"/>
    <row r="4243" x14ac:dyDescent="0.2"/>
    <row r="4244" x14ac:dyDescent="0.2"/>
    <row r="4245" x14ac:dyDescent="0.2"/>
    <row r="4246" x14ac:dyDescent="0.2"/>
    <row r="4247" x14ac:dyDescent="0.2"/>
    <row r="4248" x14ac:dyDescent="0.2"/>
    <row r="4249" x14ac:dyDescent="0.2"/>
    <row r="4250" x14ac:dyDescent="0.2"/>
    <row r="4251" x14ac:dyDescent="0.2"/>
    <row r="4252" x14ac:dyDescent="0.2"/>
    <row r="4253" x14ac:dyDescent="0.2"/>
    <row r="4254" x14ac:dyDescent="0.2"/>
    <row r="4255" x14ac:dyDescent="0.2"/>
    <row r="4256" x14ac:dyDescent="0.2"/>
    <row r="4257" x14ac:dyDescent="0.2"/>
    <row r="4258" x14ac:dyDescent="0.2"/>
    <row r="4259" x14ac:dyDescent="0.2"/>
    <row r="4260" x14ac:dyDescent="0.2"/>
    <row r="4261" x14ac:dyDescent="0.2"/>
    <row r="4262" x14ac:dyDescent="0.2"/>
    <row r="4263" x14ac:dyDescent="0.2"/>
    <row r="4264" x14ac:dyDescent="0.2"/>
    <row r="4265" x14ac:dyDescent="0.2"/>
    <row r="4266" x14ac:dyDescent="0.2"/>
    <row r="4267" x14ac:dyDescent="0.2"/>
    <row r="4268" x14ac:dyDescent="0.2"/>
    <row r="4269" x14ac:dyDescent="0.2"/>
    <row r="4270" x14ac:dyDescent="0.2"/>
    <row r="4271" x14ac:dyDescent="0.2"/>
    <row r="4272" x14ac:dyDescent="0.2"/>
    <row r="4273" x14ac:dyDescent="0.2"/>
    <row r="4274" x14ac:dyDescent="0.2"/>
    <row r="4275" x14ac:dyDescent="0.2"/>
    <row r="4276" x14ac:dyDescent="0.2"/>
    <row r="4277" x14ac:dyDescent="0.2"/>
    <row r="4278" x14ac:dyDescent="0.2"/>
    <row r="4279" x14ac:dyDescent="0.2"/>
    <row r="4280" x14ac:dyDescent="0.2"/>
    <row r="4281" x14ac:dyDescent="0.2"/>
    <row r="4282" x14ac:dyDescent="0.2"/>
    <row r="4283" x14ac:dyDescent="0.2"/>
    <row r="4284" x14ac:dyDescent="0.2"/>
    <row r="4285" x14ac:dyDescent="0.2"/>
    <row r="4286" x14ac:dyDescent="0.2"/>
    <row r="4287" x14ac:dyDescent="0.2"/>
    <row r="4288" x14ac:dyDescent="0.2"/>
    <row r="4289" x14ac:dyDescent="0.2"/>
    <row r="4290" x14ac:dyDescent="0.2"/>
    <row r="4291" x14ac:dyDescent="0.2"/>
    <row r="4292" x14ac:dyDescent="0.2"/>
    <row r="4293" x14ac:dyDescent="0.2"/>
    <row r="4294" x14ac:dyDescent="0.2"/>
    <row r="4295" x14ac:dyDescent="0.2"/>
    <row r="4296" x14ac:dyDescent="0.2"/>
    <row r="4297" x14ac:dyDescent="0.2"/>
    <row r="4298" x14ac:dyDescent="0.2"/>
    <row r="4299" x14ac:dyDescent="0.2"/>
    <row r="4300" x14ac:dyDescent="0.2"/>
    <row r="4301" x14ac:dyDescent="0.2"/>
    <row r="4302" x14ac:dyDescent="0.2"/>
    <row r="4303" x14ac:dyDescent="0.2"/>
    <row r="4304" x14ac:dyDescent="0.2"/>
    <row r="4305" x14ac:dyDescent="0.2"/>
    <row r="4306" x14ac:dyDescent="0.2"/>
    <row r="4307" x14ac:dyDescent="0.2"/>
    <row r="4308" x14ac:dyDescent="0.2"/>
    <row r="4309" x14ac:dyDescent="0.2"/>
    <row r="4310" x14ac:dyDescent="0.2"/>
    <row r="4311" x14ac:dyDescent="0.2"/>
    <row r="4312" x14ac:dyDescent="0.2"/>
    <row r="4313" x14ac:dyDescent="0.2"/>
    <row r="4314" x14ac:dyDescent="0.2"/>
    <row r="4315" x14ac:dyDescent="0.2"/>
    <row r="4316" x14ac:dyDescent="0.2"/>
    <row r="4317" x14ac:dyDescent="0.2"/>
    <row r="4318" x14ac:dyDescent="0.2"/>
    <row r="4319" x14ac:dyDescent="0.2"/>
    <row r="4320" x14ac:dyDescent="0.2"/>
    <row r="4321" x14ac:dyDescent="0.2"/>
    <row r="4322" x14ac:dyDescent="0.2"/>
    <row r="4323" x14ac:dyDescent="0.2"/>
    <row r="4324" x14ac:dyDescent="0.2"/>
    <row r="4325" x14ac:dyDescent="0.2"/>
    <row r="4326" x14ac:dyDescent="0.2"/>
    <row r="4327" x14ac:dyDescent="0.2"/>
    <row r="4328" x14ac:dyDescent="0.2"/>
    <row r="4329" x14ac:dyDescent="0.2"/>
    <row r="4330" x14ac:dyDescent="0.2"/>
    <row r="4331" x14ac:dyDescent="0.2"/>
    <row r="4332" x14ac:dyDescent="0.2"/>
    <row r="4333" x14ac:dyDescent="0.2"/>
    <row r="4334" x14ac:dyDescent="0.2"/>
    <row r="4335" x14ac:dyDescent="0.2"/>
    <row r="4336" x14ac:dyDescent="0.2"/>
    <row r="4337" x14ac:dyDescent="0.2"/>
    <row r="4338" x14ac:dyDescent="0.2"/>
    <row r="4339" x14ac:dyDescent="0.2"/>
    <row r="4340" x14ac:dyDescent="0.2"/>
    <row r="4341" x14ac:dyDescent="0.2"/>
    <row r="4342" x14ac:dyDescent="0.2"/>
    <row r="4343" x14ac:dyDescent="0.2"/>
    <row r="4344" x14ac:dyDescent="0.2"/>
    <row r="4345" x14ac:dyDescent="0.2"/>
    <row r="4346" x14ac:dyDescent="0.2"/>
    <row r="4347" x14ac:dyDescent="0.2"/>
    <row r="4348" x14ac:dyDescent="0.2"/>
    <row r="4349" x14ac:dyDescent="0.2"/>
    <row r="4350" x14ac:dyDescent="0.2"/>
    <row r="4351" x14ac:dyDescent="0.2"/>
    <row r="4352" x14ac:dyDescent="0.2"/>
    <row r="4353" x14ac:dyDescent="0.2"/>
    <row r="4354" x14ac:dyDescent="0.2"/>
    <row r="4355" x14ac:dyDescent="0.2"/>
    <row r="4356" x14ac:dyDescent="0.2"/>
    <row r="4357" x14ac:dyDescent="0.2"/>
    <row r="4358" x14ac:dyDescent="0.2"/>
    <row r="4359" x14ac:dyDescent="0.2"/>
    <row r="4360" x14ac:dyDescent="0.2"/>
    <row r="4361" x14ac:dyDescent="0.2"/>
    <row r="4362" x14ac:dyDescent="0.2"/>
    <row r="4363" x14ac:dyDescent="0.2"/>
    <row r="4364" x14ac:dyDescent="0.2"/>
    <row r="4365" x14ac:dyDescent="0.2"/>
    <row r="4366" x14ac:dyDescent="0.2"/>
    <row r="4367" x14ac:dyDescent="0.2"/>
    <row r="4368" x14ac:dyDescent="0.2"/>
    <row r="4369" x14ac:dyDescent="0.2"/>
    <row r="4370" x14ac:dyDescent="0.2"/>
    <row r="4371" x14ac:dyDescent="0.2"/>
    <row r="4372" x14ac:dyDescent="0.2"/>
    <row r="4373" x14ac:dyDescent="0.2"/>
    <row r="4374" x14ac:dyDescent="0.2"/>
    <row r="4375" x14ac:dyDescent="0.2"/>
    <row r="4376" x14ac:dyDescent="0.2"/>
    <row r="4377" x14ac:dyDescent="0.2"/>
    <row r="4378" x14ac:dyDescent="0.2"/>
    <row r="4379" x14ac:dyDescent="0.2"/>
    <row r="4380" x14ac:dyDescent="0.2"/>
    <row r="4381" x14ac:dyDescent="0.2"/>
    <row r="4382" x14ac:dyDescent="0.2"/>
    <row r="4383" x14ac:dyDescent="0.2"/>
    <row r="4384" x14ac:dyDescent="0.2"/>
    <row r="4385" x14ac:dyDescent="0.2"/>
    <row r="4386" x14ac:dyDescent="0.2"/>
    <row r="4387" x14ac:dyDescent="0.2"/>
    <row r="4388" x14ac:dyDescent="0.2"/>
    <row r="4389" x14ac:dyDescent="0.2"/>
    <row r="4390" x14ac:dyDescent="0.2"/>
    <row r="4391" x14ac:dyDescent="0.2"/>
    <row r="4392" x14ac:dyDescent="0.2"/>
    <row r="4393" x14ac:dyDescent="0.2"/>
    <row r="4394" x14ac:dyDescent="0.2"/>
    <row r="4395" x14ac:dyDescent="0.2"/>
    <row r="4396" x14ac:dyDescent="0.2"/>
    <row r="4397" x14ac:dyDescent="0.2"/>
    <row r="4398" x14ac:dyDescent="0.2"/>
    <row r="4399" x14ac:dyDescent="0.2"/>
    <row r="4400" x14ac:dyDescent="0.2"/>
    <row r="4401" x14ac:dyDescent="0.2"/>
    <row r="4402" x14ac:dyDescent="0.2"/>
    <row r="4403" x14ac:dyDescent="0.2"/>
    <row r="4404" x14ac:dyDescent="0.2"/>
    <row r="4405" x14ac:dyDescent="0.2"/>
    <row r="4406" x14ac:dyDescent="0.2"/>
    <row r="4407" x14ac:dyDescent="0.2"/>
    <row r="4408" x14ac:dyDescent="0.2"/>
    <row r="4409" x14ac:dyDescent="0.2"/>
    <row r="4410" x14ac:dyDescent="0.2"/>
    <row r="4411" x14ac:dyDescent="0.2"/>
    <row r="4412" x14ac:dyDescent="0.2"/>
    <row r="4413" x14ac:dyDescent="0.2"/>
    <row r="4414" x14ac:dyDescent="0.2"/>
    <row r="4415" x14ac:dyDescent="0.2"/>
    <row r="4416" x14ac:dyDescent="0.2"/>
    <row r="4417" x14ac:dyDescent="0.2"/>
    <row r="4418" x14ac:dyDescent="0.2"/>
    <row r="4419" x14ac:dyDescent="0.2"/>
    <row r="4420" x14ac:dyDescent="0.2"/>
    <row r="4421" x14ac:dyDescent="0.2"/>
    <row r="4422" x14ac:dyDescent="0.2"/>
    <row r="4423" x14ac:dyDescent="0.2"/>
    <row r="4424" x14ac:dyDescent="0.2"/>
    <row r="4425" x14ac:dyDescent="0.2"/>
    <row r="4426" x14ac:dyDescent="0.2"/>
    <row r="4427" x14ac:dyDescent="0.2"/>
    <row r="4428" x14ac:dyDescent="0.2"/>
    <row r="4429" x14ac:dyDescent="0.2"/>
    <row r="4430" x14ac:dyDescent="0.2"/>
    <row r="4431" x14ac:dyDescent="0.2"/>
    <row r="4432" x14ac:dyDescent="0.2"/>
    <row r="4433" x14ac:dyDescent="0.2"/>
    <row r="4434" x14ac:dyDescent="0.2"/>
    <row r="4435" x14ac:dyDescent="0.2"/>
    <row r="4436" x14ac:dyDescent="0.2"/>
    <row r="4437" x14ac:dyDescent="0.2"/>
    <row r="4438" x14ac:dyDescent="0.2"/>
    <row r="4439" x14ac:dyDescent="0.2"/>
    <row r="4440" x14ac:dyDescent="0.2"/>
    <row r="4441" x14ac:dyDescent="0.2"/>
    <row r="4442" x14ac:dyDescent="0.2"/>
    <row r="4443" x14ac:dyDescent="0.2"/>
    <row r="4444" x14ac:dyDescent="0.2"/>
    <row r="4445" x14ac:dyDescent="0.2"/>
    <row r="4446" x14ac:dyDescent="0.2"/>
    <row r="4447" x14ac:dyDescent="0.2"/>
    <row r="4448" x14ac:dyDescent="0.2"/>
    <row r="4449" x14ac:dyDescent="0.2"/>
    <row r="4450" x14ac:dyDescent="0.2"/>
    <row r="4451" x14ac:dyDescent="0.2"/>
    <row r="4452" x14ac:dyDescent="0.2"/>
    <row r="4453" x14ac:dyDescent="0.2"/>
    <row r="4454" x14ac:dyDescent="0.2"/>
    <row r="4455" x14ac:dyDescent="0.2"/>
    <row r="4456" x14ac:dyDescent="0.2"/>
    <row r="4457" x14ac:dyDescent="0.2"/>
    <row r="4458" x14ac:dyDescent="0.2"/>
    <row r="4459" x14ac:dyDescent="0.2"/>
    <row r="4460" x14ac:dyDescent="0.2"/>
    <row r="4461" x14ac:dyDescent="0.2"/>
    <row r="4462" x14ac:dyDescent="0.2"/>
    <row r="4463" x14ac:dyDescent="0.2"/>
    <row r="4464" x14ac:dyDescent="0.2"/>
    <row r="4465" x14ac:dyDescent="0.2"/>
    <row r="4466" x14ac:dyDescent="0.2"/>
    <row r="4467" x14ac:dyDescent="0.2"/>
    <row r="4468" x14ac:dyDescent="0.2"/>
    <row r="4469" x14ac:dyDescent="0.2"/>
    <row r="4470" x14ac:dyDescent="0.2"/>
    <row r="4471" x14ac:dyDescent="0.2"/>
    <row r="4472" x14ac:dyDescent="0.2"/>
    <row r="4473" x14ac:dyDescent="0.2"/>
    <row r="4474" x14ac:dyDescent="0.2"/>
    <row r="4475" x14ac:dyDescent="0.2"/>
    <row r="4476" x14ac:dyDescent="0.2"/>
    <row r="4477" x14ac:dyDescent="0.2"/>
    <row r="4478" x14ac:dyDescent="0.2"/>
    <row r="4479" x14ac:dyDescent="0.2"/>
    <row r="4480" x14ac:dyDescent="0.2"/>
    <row r="4481" x14ac:dyDescent="0.2"/>
    <row r="4482" x14ac:dyDescent="0.2"/>
    <row r="4483" x14ac:dyDescent="0.2"/>
    <row r="4484" x14ac:dyDescent="0.2"/>
    <row r="4485" x14ac:dyDescent="0.2"/>
    <row r="4486" x14ac:dyDescent="0.2"/>
    <row r="4487" x14ac:dyDescent="0.2"/>
    <row r="4488" x14ac:dyDescent="0.2"/>
    <row r="4489" x14ac:dyDescent="0.2"/>
    <row r="4490" x14ac:dyDescent="0.2"/>
    <row r="4491" x14ac:dyDescent="0.2"/>
    <row r="4492" x14ac:dyDescent="0.2"/>
    <row r="4493" x14ac:dyDescent="0.2"/>
    <row r="4494" x14ac:dyDescent="0.2"/>
    <row r="4495" x14ac:dyDescent="0.2"/>
    <row r="4496" x14ac:dyDescent="0.2"/>
    <row r="4497" x14ac:dyDescent="0.2"/>
    <row r="4498" x14ac:dyDescent="0.2"/>
    <row r="4499" x14ac:dyDescent="0.2"/>
    <row r="4500" x14ac:dyDescent="0.2"/>
    <row r="4501" x14ac:dyDescent="0.2"/>
    <row r="4502" x14ac:dyDescent="0.2"/>
    <row r="4503" x14ac:dyDescent="0.2"/>
    <row r="4504" x14ac:dyDescent="0.2"/>
    <row r="4505" x14ac:dyDescent="0.2"/>
    <row r="4506" x14ac:dyDescent="0.2"/>
    <row r="4507" x14ac:dyDescent="0.2"/>
    <row r="4508" x14ac:dyDescent="0.2"/>
    <row r="4509" x14ac:dyDescent="0.2"/>
    <row r="4510" x14ac:dyDescent="0.2"/>
    <row r="4511" x14ac:dyDescent="0.2"/>
    <row r="4512" x14ac:dyDescent="0.2"/>
    <row r="4513" x14ac:dyDescent="0.2"/>
    <row r="4514" x14ac:dyDescent="0.2"/>
    <row r="4515" x14ac:dyDescent="0.2"/>
    <row r="4516" x14ac:dyDescent="0.2"/>
    <row r="4517" x14ac:dyDescent="0.2"/>
    <row r="4518" x14ac:dyDescent="0.2"/>
    <row r="4519" x14ac:dyDescent="0.2"/>
    <row r="4520" x14ac:dyDescent="0.2"/>
    <row r="4521" x14ac:dyDescent="0.2"/>
    <row r="4522" x14ac:dyDescent="0.2"/>
    <row r="4523" x14ac:dyDescent="0.2"/>
    <row r="4524" x14ac:dyDescent="0.2"/>
    <row r="4525" x14ac:dyDescent="0.2"/>
    <row r="4526" x14ac:dyDescent="0.2"/>
    <row r="4527" x14ac:dyDescent="0.2"/>
    <row r="4528" x14ac:dyDescent="0.2"/>
    <row r="4529" x14ac:dyDescent="0.2"/>
    <row r="4530" x14ac:dyDescent="0.2"/>
    <row r="4531" x14ac:dyDescent="0.2"/>
    <row r="4532" x14ac:dyDescent="0.2"/>
    <row r="4533" x14ac:dyDescent="0.2"/>
    <row r="4534" x14ac:dyDescent="0.2"/>
    <row r="4535" x14ac:dyDescent="0.2"/>
    <row r="4536" x14ac:dyDescent="0.2"/>
    <row r="4537" x14ac:dyDescent="0.2"/>
    <row r="4538" x14ac:dyDescent="0.2"/>
    <row r="4539" x14ac:dyDescent="0.2"/>
    <row r="4540" x14ac:dyDescent="0.2"/>
    <row r="4541" x14ac:dyDescent="0.2"/>
    <row r="4542" x14ac:dyDescent="0.2"/>
    <row r="4543" x14ac:dyDescent="0.2"/>
    <row r="4544" x14ac:dyDescent="0.2"/>
    <row r="4545" x14ac:dyDescent="0.2"/>
    <row r="4546" x14ac:dyDescent="0.2"/>
    <row r="4547" x14ac:dyDescent="0.2"/>
    <row r="4548" x14ac:dyDescent="0.2"/>
    <row r="4549" x14ac:dyDescent="0.2"/>
    <row r="4550" x14ac:dyDescent="0.2"/>
    <row r="4551" x14ac:dyDescent="0.2"/>
    <row r="4552" x14ac:dyDescent="0.2"/>
    <row r="4553" x14ac:dyDescent="0.2"/>
    <row r="4554" x14ac:dyDescent="0.2"/>
    <row r="4555" x14ac:dyDescent="0.2"/>
    <row r="4556" x14ac:dyDescent="0.2"/>
    <row r="4557" x14ac:dyDescent="0.2"/>
    <row r="4558" x14ac:dyDescent="0.2"/>
    <row r="4559" x14ac:dyDescent="0.2"/>
    <row r="4560" x14ac:dyDescent="0.2"/>
    <row r="4561" x14ac:dyDescent="0.2"/>
    <row r="4562" x14ac:dyDescent="0.2"/>
    <row r="4563" x14ac:dyDescent="0.2"/>
    <row r="4564" x14ac:dyDescent="0.2"/>
    <row r="4565" x14ac:dyDescent="0.2"/>
    <row r="4566" x14ac:dyDescent="0.2"/>
    <row r="4567" x14ac:dyDescent="0.2"/>
    <row r="4568" x14ac:dyDescent="0.2"/>
    <row r="4569" x14ac:dyDescent="0.2"/>
    <row r="4570" x14ac:dyDescent="0.2"/>
    <row r="4571" x14ac:dyDescent="0.2"/>
    <row r="4572" x14ac:dyDescent="0.2"/>
    <row r="4573" x14ac:dyDescent="0.2"/>
    <row r="4574" x14ac:dyDescent="0.2"/>
    <row r="4575" x14ac:dyDescent="0.2"/>
    <row r="4576" x14ac:dyDescent="0.2"/>
    <row r="4577" x14ac:dyDescent="0.2"/>
    <row r="4578" x14ac:dyDescent="0.2"/>
    <row r="4579" x14ac:dyDescent="0.2"/>
    <row r="4580" x14ac:dyDescent="0.2"/>
    <row r="4581" x14ac:dyDescent="0.2"/>
    <row r="4582" x14ac:dyDescent="0.2"/>
    <row r="4583" x14ac:dyDescent="0.2"/>
    <row r="4584" x14ac:dyDescent="0.2"/>
    <row r="4585" x14ac:dyDescent="0.2"/>
    <row r="4586" x14ac:dyDescent="0.2"/>
    <row r="4587" x14ac:dyDescent="0.2"/>
    <row r="4588" x14ac:dyDescent="0.2"/>
    <row r="4589" x14ac:dyDescent="0.2"/>
    <row r="4590" x14ac:dyDescent="0.2"/>
    <row r="4591" x14ac:dyDescent="0.2"/>
    <row r="4592" x14ac:dyDescent="0.2"/>
    <row r="4593" x14ac:dyDescent="0.2"/>
    <row r="4594" x14ac:dyDescent="0.2"/>
    <row r="4595" x14ac:dyDescent="0.2"/>
    <row r="4596" x14ac:dyDescent="0.2"/>
    <row r="4597" x14ac:dyDescent="0.2"/>
    <row r="4598" x14ac:dyDescent="0.2"/>
    <row r="4599" x14ac:dyDescent="0.2"/>
    <row r="4600" x14ac:dyDescent="0.2"/>
    <row r="4601" x14ac:dyDescent="0.2"/>
    <row r="4602" x14ac:dyDescent="0.2"/>
    <row r="4603" x14ac:dyDescent="0.2"/>
    <row r="4604" x14ac:dyDescent="0.2"/>
    <row r="4605" x14ac:dyDescent="0.2"/>
    <row r="4606" x14ac:dyDescent="0.2"/>
    <row r="4607" x14ac:dyDescent="0.2"/>
    <row r="4608" x14ac:dyDescent="0.2"/>
    <row r="4609" x14ac:dyDescent="0.2"/>
    <row r="4610" x14ac:dyDescent="0.2"/>
    <row r="4611" x14ac:dyDescent="0.2"/>
    <row r="4612" x14ac:dyDescent="0.2"/>
    <row r="4613" x14ac:dyDescent="0.2"/>
    <row r="4614" x14ac:dyDescent="0.2"/>
    <row r="4615" x14ac:dyDescent="0.2"/>
    <row r="4616" x14ac:dyDescent="0.2"/>
    <row r="4617" x14ac:dyDescent="0.2"/>
    <row r="4618" x14ac:dyDescent="0.2"/>
    <row r="4619" x14ac:dyDescent="0.2"/>
    <row r="4620" x14ac:dyDescent="0.2"/>
    <row r="4621" x14ac:dyDescent="0.2"/>
    <row r="4622" x14ac:dyDescent="0.2"/>
    <row r="4623" x14ac:dyDescent="0.2"/>
    <row r="4624" x14ac:dyDescent="0.2"/>
    <row r="4625" x14ac:dyDescent="0.2"/>
    <row r="4626" x14ac:dyDescent="0.2"/>
    <row r="4627" x14ac:dyDescent="0.2"/>
    <row r="4628" x14ac:dyDescent="0.2"/>
    <row r="4629" x14ac:dyDescent="0.2"/>
    <row r="4630" x14ac:dyDescent="0.2"/>
    <row r="4631" x14ac:dyDescent="0.2"/>
    <row r="4632" x14ac:dyDescent="0.2"/>
    <row r="4633" x14ac:dyDescent="0.2"/>
    <row r="4634" x14ac:dyDescent="0.2"/>
    <row r="4635" x14ac:dyDescent="0.2"/>
    <row r="4636" x14ac:dyDescent="0.2"/>
    <row r="4637" x14ac:dyDescent="0.2"/>
    <row r="4638" x14ac:dyDescent="0.2"/>
    <row r="4639" x14ac:dyDescent="0.2"/>
    <row r="4640" x14ac:dyDescent="0.2"/>
    <row r="4641" x14ac:dyDescent="0.2"/>
    <row r="4642" x14ac:dyDescent="0.2"/>
    <row r="4643" x14ac:dyDescent="0.2"/>
    <row r="4644" x14ac:dyDescent="0.2"/>
    <row r="4645" x14ac:dyDescent="0.2"/>
    <row r="4646" x14ac:dyDescent="0.2"/>
    <row r="4647" x14ac:dyDescent="0.2"/>
    <row r="4648" x14ac:dyDescent="0.2"/>
    <row r="4649" x14ac:dyDescent="0.2"/>
    <row r="4650" x14ac:dyDescent="0.2"/>
    <row r="4651" x14ac:dyDescent="0.2"/>
    <row r="4652" x14ac:dyDescent="0.2"/>
    <row r="4653" x14ac:dyDescent="0.2"/>
    <row r="4654" x14ac:dyDescent="0.2"/>
    <row r="4655" x14ac:dyDescent="0.2"/>
    <row r="4656" x14ac:dyDescent="0.2"/>
    <row r="4657" x14ac:dyDescent="0.2"/>
    <row r="4658" x14ac:dyDescent="0.2"/>
    <row r="4659" x14ac:dyDescent="0.2"/>
    <row r="4660" x14ac:dyDescent="0.2"/>
    <row r="4661" x14ac:dyDescent="0.2"/>
    <row r="4662" x14ac:dyDescent="0.2"/>
    <row r="4663" x14ac:dyDescent="0.2"/>
    <row r="4664" x14ac:dyDescent="0.2"/>
    <row r="4665" x14ac:dyDescent="0.2"/>
    <row r="4666" x14ac:dyDescent="0.2"/>
    <row r="4667" x14ac:dyDescent="0.2"/>
    <row r="4668" x14ac:dyDescent="0.2"/>
    <row r="4669" x14ac:dyDescent="0.2"/>
    <row r="4670" x14ac:dyDescent="0.2"/>
    <row r="4671" x14ac:dyDescent="0.2"/>
    <row r="4672" x14ac:dyDescent="0.2"/>
    <row r="4673" x14ac:dyDescent="0.2"/>
    <row r="4674" x14ac:dyDescent="0.2"/>
    <row r="4675" x14ac:dyDescent="0.2"/>
    <row r="4676" x14ac:dyDescent="0.2"/>
    <row r="4677" x14ac:dyDescent="0.2"/>
    <row r="4678" x14ac:dyDescent="0.2"/>
    <row r="4679" x14ac:dyDescent="0.2"/>
    <row r="4680" x14ac:dyDescent="0.2"/>
    <row r="4681" x14ac:dyDescent="0.2"/>
    <row r="4682" x14ac:dyDescent="0.2"/>
    <row r="4683" x14ac:dyDescent="0.2"/>
    <row r="4684" x14ac:dyDescent="0.2"/>
    <row r="4685" x14ac:dyDescent="0.2"/>
    <row r="4686" x14ac:dyDescent="0.2"/>
    <row r="4687" x14ac:dyDescent="0.2"/>
    <row r="4688" x14ac:dyDescent="0.2"/>
    <row r="4689" x14ac:dyDescent="0.2"/>
    <row r="4690" x14ac:dyDescent="0.2"/>
    <row r="4691" x14ac:dyDescent="0.2"/>
    <row r="4692" x14ac:dyDescent="0.2"/>
    <row r="4693" x14ac:dyDescent="0.2"/>
    <row r="4694" x14ac:dyDescent="0.2"/>
    <row r="4695" x14ac:dyDescent="0.2"/>
    <row r="4696" x14ac:dyDescent="0.2"/>
    <row r="4697" x14ac:dyDescent="0.2"/>
    <row r="4698" x14ac:dyDescent="0.2"/>
    <row r="4699" x14ac:dyDescent="0.2"/>
    <row r="4700" x14ac:dyDescent="0.2"/>
    <row r="4701" x14ac:dyDescent="0.2"/>
    <row r="4702" x14ac:dyDescent="0.2"/>
    <row r="4703" x14ac:dyDescent="0.2"/>
    <row r="4704" x14ac:dyDescent="0.2"/>
    <row r="4705" x14ac:dyDescent="0.2"/>
    <row r="4706" x14ac:dyDescent="0.2"/>
    <row r="4707" x14ac:dyDescent="0.2"/>
    <row r="4708" x14ac:dyDescent="0.2"/>
    <row r="4709" x14ac:dyDescent="0.2"/>
    <row r="4710" x14ac:dyDescent="0.2"/>
    <row r="4711" x14ac:dyDescent="0.2"/>
    <row r="4712" x14ac:dyDescent="0.2"/>
    <row r="4713" x14ac:dyDescent="0.2"/>
    <row r="4714" x14ac:dyDescent="0.2"/>
    <row r="4715" x14ac:dyDescent="0.2"/>
    <row r="4716" x14ac:dyDescent="0.2"/>
    <row r="4717" x14ac:dyDescent="0.2"/>
    <row r="4718" x14ac:dyDescent="0.2"/>
    <row r="4719" x14ac:dyDescent="0.2"/>
    <row r="4720" x14ac:dyDescent="0.2"/>
    <row r="4721" x14ac:dyDescent="0.2"/>
    <row r="4722" x14ac:dyDescent="0.2"/>
    <row r="4723" x14ac:dyDescent="0.2"/>
    <row r="4724" x14ac:dyDescent="0.2"/>
    <row r="4725" x14ac:dyDescent="0.2"/>
    <row r="4726" x14ac:dyDescent="0.2"/>
    <row r="4727" x14ac:dyDescent="0.2"/>
    <row r="4728" x14ac:dyDescent="0.2"/>
    <row r="4729" x14ac:dyDescent="0.2"/>
    <row r="4730" x14ac:dyDescent="0.2"/>
    <row r="4731" x14ac:dyDescent="0.2"/>
    <row r="4732" x14ac:dyDescent="0.2"/>
    <row r="4733" x14ac:dyDescent="0.2"/>
    <row r="4734" x14ac:dyDescent="0.2"/>
    <row r="4735" x14ac:dyDescent="0.2"/>
    <row r="4736" x14ac:dyDescent="0.2"/>
    <row r="4737" x14ac:dyDescent="0.2"/>
    <row r="4738" x14ac:dyDescent="0.2"/>
    <row r="4739" x14ac:dyDescent="0.2"/>
    <row r="4740" x14ac:dyDescent="0.2"/>
    <row r="4741" x14ac:dyDescent="0.2"/>
    <row r="4742" x14ac:dyDescent="0.2"/>
    <row r="4743" x14ac:dyDescent="0.2"/>
    <row r="4744" x14ac:dyDescent="0.2"/>
    <row r="4745" x14ac:dyDescent="0.2"/>
    <row r="4746" x14ac:dyDescent="0.2"/>
    <row r="4747" x14ac:dyDescent="0.2"/>
    <row r="4748" x14ac:dyDescent="0.2"/>
    <row r="4749" x14ac:dyDescent="0.2"/>
    <row r="4750" x14ac:dyDescent="0.2"/>
    <row r="4751" x14ac:dyDescent="0.2"/>
    <row r="4752" x14ac:dyDescent="0.2"/>
    <row r="4753" x14ac:dyDescent="0.2"/>
    <row r="4754" x14ac:dyDescent="0.2"/>
    <row r="4755" x14ac:dyDescent="0.2"/>
    <row r="4756" x14ac:dyDescent="0.2"/>
    <row r="4757" x14ac:dyDescent="0.2"/>
    <row r="4758" x14ac:dyDescent="0.2"/>
    <row r="4759" x14ac:dyDescent="0.2"/>
    <row r="4760" x14ac:dyDescent="0.2"/>
    <row r="4761" x14ac:dyDescent="0.2"/>
    <row r="4762" x14ac:dyDescent="0.2"/>
    <row r="4763" x14ac:dyDescent="0.2"/>
    <row r="4764" x14ac:dyDescent="0.2"/>
    <row r="4765" x14ac:dyDescent="0.2"/>
    <row r="4766" x14ac:dyDescent="0.2"/>
    <row r="4767" x14ac:dyDescent="0.2"/>
    <row r="4768" x14ac:dyDescent="0.2"/>
    <row r="4769" x14ac:dyDescent="0.2"/>
    <row r="4770" x14ac:dyDescent="0.2"/>
    <row r="4771" x14ac:dyDescent="0.2"/>
    <row r="4772" x14ac:dyDescent="0.2"/>
    <row r="4773" x14ac:dyDescent="0.2"/>
    <row r="4774" x14ac:dyDescent="0.2"/>
    <row r="4775" x14ac:dyDescent="0.2"/>
    <row r="4776" x14ac:dyDescent="0.2"/>
    <row r="4777" x14ac:dyDescent="0.2"/>
    <row r="4778" x14ac:dyDescent="0.2"/>
    <row r="4779" x14ac:dyDescent="0.2"/>
    <row r="4780" x14ac:dyDescent="0.2"/>
    <row r="4781" x14ac:dyDescent="0.2"/>
    <row r="4782" x14ac:dyDescent="0.2"/>
    <row r="4783" x14ac:dyDescent="0.2"/>
    <row r="4784" x14ac:dyDescent="0.2"/>
    <row r="4785" x14ac:dyDescent="0.2"/>
    <row r="4786" x14ac:dyDescent="0.2"/>
    <row r="4787" x14ac:dyDescent="0.2"/>
    <row r="4788" x14ac:dyDescent="0.2"/>
    <row r="4789" x14ac:dyDescent="0.2"/>
    <row r="4790" x14ac:dyDescent="0.2"/>
    <row r="4791" x14ac:dyDescent="0.2"/>
    <row r="4792" x14ac:dyDescent="0.2"/>
    <row r="4793" x14ac:dyDescent="0.2"/>
    <row r="4794" x14ac:dyDescent="0.2"/>
    <row r="4795" x14ac:dyDescent="0.2"/>
    <row r="4796" x14ac:dyDescent="0.2"/>
    <row r="4797" x14ac:dyDescent="0.2"/>
    <row r="4798" x14ac:dyDescent="0.2"/>
    <row r="4799" x14ac:dyDescent="0.2"/>
    <row r="4800" x14ac:dyDescent="0.2"/>
    <row r="4801" x14ac:dyDescent="0.2"/>
    <row r="4802" x14ac:dyDescent="0.2"/>
    <row r="4803" x14ac:dyDescent="0.2"/>
    <row r="4804" x14ac:dyDescent="0.2"/>
    <row r="4805" x14ac:dyDescent="0.2"/>
    <row r="4806" x14ac:dyDescent="0.2"/>
    <row r="4807" x14ac:dyDescent="0.2"/>
    <row r="4808" x14ac:dyDescent="0.2"/>
    <row r="4809" x14ac:dyDescent="0.2"/>
    <row r="4810" x14ac:dyDescent="0.2"/>
    <row r="4811" x14ac:dyDescent="0.2"/>
    <row r="4812" x14ac:dyDescent="0.2"/>
    <row r="4813" x14ac:dyDescent="0.2"/>
    <row r="4814" x14ac:dyDescent="0.2"/>
    <row r="4815" x14ac:dyDescent="0.2"/>
    <row r="4816" x14ac:dyDescent="0.2"/>
    <row r="4817" x14ac:dyDescent="0.2"/>
    <row r="4818" x14ac:dyDescent="0.2"/>
    <row r="4819" x14ac:dyDescent="0.2"/>
    <row r="4820" x14ac:dyDescent="0.2"/>
    <row r="4821" x14ac:dyDescent="0.2"/>
    <row r="4822" x14ac:dyDescent="0.2"/>
    <row r="4823" x14ac:dyDescent="0.2"/>
    <row r="4824" x14ac:dyDescent="0.2"/>
    <row r="4825" x14ac:dyDescent="0.2"/>
    <row r="4826" x14ac:dyDescent="0.2"/>
    <row r="4827" x14ac:dyDescent="0.2"/>
    <row r="4828" x14ac:dyDescent="0.2"/>
    <row r="4829" x14ac:dyDescent="0.2"/>
    <row r="4830" x14ac:dyDescent="0.2"/>
    <row r="4831" x14ac:dyDescent="0.2"/>
    <row r="4832" x14ac:dyDescent="0.2"/>
    <row r="4833" x14ac:dyDescent="0.2"/>
    <row r="4834" x14ac:dyDescent="0.2"/>
    <row r="4835" x14ac:dyDescent="0.2"/>
    <row r="4836" x14ac:dyDescent="0.2"/>
    <row r="4837" x14ac:dyDescent="0.2"/>
    <row r="4838" x14ac:dyDescent="0.2"/>
    <row r="4839" x14ac:dyDescent="0.2"/>
    <row r="4840" x14ac:dyDescent="0.2"/>
    <row r="4841" x14ac:dyDescent="0.2"/>
    <row r="4842" x14ac:dyDescent="0.2"/>
    <row r="4843" x14ac:dyDescent="0.2"/>
    <row r="4844" x14ac:dyDescent="0.2"/>
    <row r="4845" x14ac:dyDescent="0.2"/>
    <row r="4846" x14ac:dyDescent="0.2"/>
    <row r="4847" x14ac:dyDescent="0.2"/>
    <row r="4848" x14ac:dyDescent="0.2"/>
    <row r="4849" x14ac:dyDescent="0.2"/>
    <row r="4850" x14ac:dyDescent="0.2"/>
    <row r="4851" x14ac:dyDescent="0.2"/>
    <row r="4852" x14ac:dyDescent="0.2"/>
    <row r="4853" x14ac:dyDescent="0.2"/>
    <row r="4854" x14ac:dyDescent="0.2"/>
    <row r="4855" x14ac:dyDescent="0.2"/>
    <row r="4856" x14ac:dyDescent="0.2"/>
    <row r="4857" x14ac:dyDescent="0.2"/>
    <row r="4858" x14ac:dyDescent="0.2"/>
    <row r="4859" x14ac:dyDescent="0.2"/>
    <row r="4860" x14ac:dyDescent="0.2"/>
    <row r="4861" x14ac:dyDescent="0.2"/>
    <row r="4862" x14ac:dyDescent="0.2"/>
    <row r="4863" x14ac:dyDescent="0.2"/>
    <row r="4864" x14ac:dyDescent="0.2"/>
    <row r="4865" x14ac:dyDescent="0.2"/>
    <row r="4866" x14ac:dyDescent="0.2"/>
    <row r="4867" x14ac:dyDescent="0.2"/>
    <row r="4868" x14ac:dyDescent="0.2"/>
    <row r="4869" x14ac:dyDescent="0.2"/>
    <row r="4870" x14ac:dyDescent="0.2"/>
    <row r="4871" x14ac:dyDescent="0.2"/>
    <row r="4872" x14ac:dyDescent="0.2"/>
    <row r="4873" x14ac:dyDescent="0.2"/>
    <row r="4874" x14ac:dyDescent="0.2"/>
    <row r="4875" x14ac:dyDescent="0.2"/>
    <row r="4876" x14ac:dyDescent="0.2"/>
    <row r="4877" x14ac:dyDescent="0.2"/>
    <row r="4878" x14ac:dyDescent="0.2"/>
    <row r="4879" x14ac:dyDescent="0.2"/>
    <row r="4880" x14ac:dyDescent="0.2"/>
    <row r="4881" x14ac:dyDescent="0.2"/>
    <row r="4882" x14ac:dyDescent="0.2"/>
    <row r="4883" x14ac:dyDescent="0.2"/>
    <row r="4884" x14ac:dyDescent="0.2"/>
    <row r="4885" x14ac:dyDescent="0.2"/>
    <row r="4886" x14ac:dyDescent="0.2"/>
    <row r="4887" x14ac:dyDescent="0.2"/>
    <row r="4888" x14ac:dyDescent="0.2"/>
    <row r="4889" x14ac:dyDescent="0.2"/>
    <row r="4890" x14ac:dyDescent="0.2"/>
    <row r="4891" x14ac:dyDescent="0.2"/>
    <row r="4892" x14ac:dyDescent="0.2"/>
    <row r="4893" x14ac:dyDescent="0.2"/>
    <row r="4894" x14ac:dyDescent="0.2"/>
    <row r="4895" x14ac:dyDescent="0.2"/>
    <row r="4896" x14ac:dyDescent="0.2"/>
    <row r="4897" x14ac:dyDescent="0.2"/>
    <row r="4898" x14ac:dyDescent="0.2"/>
    <row r="4899" x14ac:dyDescent="0.2"/>
    <row r="4900" x14ac:dyDescent="0.2"/>
    <row r="4901" x14ac:dyDescent="0.2"/>
    <row r="4902" x14ac:dyDescent="0.2"/>
    <row r="4903" x14ac:dyDescent="0.2"/>
    <row r="4904" x14ac:dyDescent="0.2"/>
    <row r="4905" x14ac:dyDescent="0.2"/>
    <row r="4906" x14ac:dyDescent="0.2"/>
    <row r="4907" x14ac:dyDescent="0.2"/>
    <row r="4908" x14ac:dyDescent="0.2"/>
    <row r="4909" x14ac:dyDescent="0.2"/>
    <row r="4910" x14ac:dyDescent="0.2"/>
    <row r="4911" x14ac:dyDescent="0.2"/>
    <row r="4912" x14ac:dyDescent="0.2"/>
    <row r="4913" x14ac:dyDescent="0.2"/>
    <row r="4914" x14ac:dyDescent="0.2"/>
    <row r="4915" x14ac:dyDescent="0.2"/>
    <row r="4916" x14ac:dyDescent="0.2"/>
    <row r="4917" x14ac:dyDescent="0.2"/>
    <row r="4918" x14ac:dyDescent="0.2"/>
    <row r="4919" x14ac:dyDescent="0.2"/>
    <row r="4920" x14ac:dyDescent="0.2"/>
    <row r="4921" x14ac:dyDescent="0.2"/>
    <row r="4922" x14ac:dyDescent="0.2"/>
    <row r="4923" x14ac:dyDescent="0.2"/>
    <row r="4924" x14ac:dyDescent="0.2"/>
    <row r="4925" x14ac:dyDescent="0.2"/>
    <row r="4926" x14ac:dyDescent="0.2"/>
    <row r="4927" x14ac:dyDescent="0.2"/>
    <row r="4928" x14ac:dyDescent="0.2"/>
    <row r="4929" x14ac:dyDescent="0.2"/>
    <row r="4930" x14ac:dyDescent="0.2"/>
    <row r="4931" x14ac:dyDescent="0.2"/>
    <row r="4932" x14ac:dyDescent="0.2"/>
    <row r="4933" x14ac:dyDescent="0.2"/>
    <row r="4934" x14ac:dyDescent="0.2"/>
    <row r="4935" x14ac:dyDescent="0.2"/>
    <row r="4936" x14ac:dyDescent="0.2"/>
    <row r="4937" x14ac:dyDescent="0.2"/>
    <row r="4938" x14ac:dyDescent="0.2"/>
    <row r="4939" x14ac:dyDescent="0.2"/>
    <row r="4940" x14ac:dyDescent="0.2"/>
    <row r="4941" x14ac:dyDescent="0.2"/>
    <row r="4942" x14ac:dyDescent="0.2"/>
    <row r="4943" x14ac:dyDescent="0.2"/>
    <row r="4944" x14ac:dyDescent="0.2"/>
    <row r="4945" x14ac:dyDescent="0.2"/>
    <row r="4946" x14ac:dyDescent="0.2"/>
    <row r="4947" x14ac:dyDescent="0.2"/>
    <row r="4948" x14ac:dyDescent="0.2"/>
    <row r="4949" x14ac:dyDescent="0.2"/>
    <row r="4950" x14ac:dyDescent="0.2"/>
    <row r="4951" x14ac:dyDescent="0.2"/>
    <row r="4952" x14ac:dyDescent="0.2"/>
    <row r="4953" x14ac:dyDescent="0.2"/>
    <row r="4954" x14ac:dyDescent="0.2"/>
    <row r="4955" x14ac:dyDescent="0.2"/>
    <row r="4956" x14ac:dyDescent="0.2"/>
    <row r="4957" x14ac:dyDescent="0.2"/>
    <row r="4958" x14ac:dyDescent="0.2"/>
    <row r="4959" x14ac:dyDescent="0.2"/>
    <row r="4960" x14ac:dyDescent="0.2"/>
    <row r="4961" x14ac:dyDescent="0.2"/>
    <row r="4962" x14ac:dyDescent="0.2"/>
    <row r="4963" x14ac:dyDescent="0.2"/>
    <row r="4964" x14ac:dyDescent="0.2"/>
    <row r="4965" x14ac:dyDescent="0.2"/>
    <row r="4966" x14ac:dyDescent="0.2"/>
    <row r="4967" x14ac:dyDescent="0.2"/>
    <row r="4968" x14ac:dyDescent="0.2"/>
    <row r="4969" x14ac:dyDescent="0.2"/>
    <row r="4970" x14ac:dyDescent="0.2"/>
    <row r="4971" x14ac:dyDescent="0.2"/>
    <row r="4972" x14ac:dyDescent="0.2"/>
    <row r="4973" x14ac:dyDescent="0.2"/>
    <row r="4974" x14ac:dyDescent="0.2"/>
    <row r="4975" x14ac:dyDescent="0.2"/>
    <row r="4976" x14ac:dyDescent="0.2"/>
    <row r="4977" x14ac:dyDescent="0.2"/>
    <row r="4978" x14ac:dyDescent="0.2"/>
    <row r="4979" x14ac:dyDescent="0.2"/>
    <row r="4980" x14ac:dyDescent="0.2"/>
    <row r="4981" x14ac:dyDescent="0.2"/>
    <row r="4982" x14ac:dyDescent="0.2"/>
    <row r="4983" x14ac:dyDescent="0.2"/>
    <row r="4984" x14ac:dyDescent="0.2"/>
    <row r="4985" x14ac:dyDescent="0.2"/>
    <row r="4986" x14ac:dyDescent="0.2"/>
    <row r="4987" x14ac:dyDescent="0.2"/>
    <row r="4988" x14ac:dyDescent="0.2"/>
    <row r="4989" x14ac:dyDescent="0.2"/>
    <row r="4990" x14ac:dyDescent="0.2"/>
    <row r="4991" x14ac:dyDescent="0.2"/>
    <row r="4992" x14ac:dyDescent="0.2"/>
    <row r="4993" x14ac:dyDescent="0.2"/>
    <row r="4994" x14ac:dyDescent="0.2"/>
    <row r="4995" x14ac:dyDescent="0.2"/>
    <row r="4996" x14ac:dyDescent="0.2"/>
    <row r="4997" x14ac:dyDescent="0.2"/>
    <row r="4998" x14ac:dyDescent="0.2"/>
    <row r="4999" x14ac:dyDescent="0.2"/>
    <row r="5000" x14ac:dyDescent="0.2"/>
    <row r="5001" x14ac:dyDescent="0.2"/>
    <row r="5002" x14ac:dyDescent="0.2"/>
    <row r="5003" x14ac:dyDescent="0.2"/>
    <row r="5004" x14ac:dyDescent="0.2"/>
    <row r="5005" x14ac:dyDescent="0.2"/>
    <row r="5006" x14ac:dyDescent="0.2"/>
    <row r="5007" x14ac:dyDescent="0.2"/>
    <row r="5008" x14ac:dyDescent="0.2"/>
    <row r="5009" x14ac:dyDescent="0.2"/>
    <row r="5010" x14ac:dyDescent="0.2"/>
    <row r="5011" x14ac:dyDescent="0.2"/>
    <row r="5012" x14ac:dyDescent="0.2"/>
    <row r="5013" x14ac:dyDescent="0.2"/>
    <row r="5014" x14ac:dyDescent="0.2"/>
    <row r="5015" x14ac:dyDescent="0.2"/>
    <row r="5016" x14ac:dyDescent="0.2"/>
    <row r="5017" x14ac:dyDescent="0.2"/>
    <row r="5018" x14ac:dyDescent="0.2"/>
    <row r="5019" x14ac:dyDescent="0.2"/>
    <row r="5020" x14ac:dyDescent="0.2"/>
    <row r="5021" x14ac:dyDescent="0.2"/>
    <row r="5022" x14ac:dyDescent="0.2"/>
    <row r="5023" x14ac:dyDescent="0.2"/>
    <row r="5024" x14ac:dyDescent="0.2"/>
    <row r="5025" x14ac:dyDescent="0.2"/>
    <row r="5026" x14ac:dyDescent="0.2"/>
    <row r="5027" x14ac:dyDescent="0.2"/>
    <row r="5028" x14ac:dyDescent="0.2"/>
    <row r="5029" x14ac:dyDescent="0.2"/>
    <row r="5030" x14ac:dyDescent="0.2"/>
    <row r="5031" x14ac:dyDescent="0.2"/>
    <row r="5032" x14ac:dyDescent="0.2"/>
    <row r="5033" x14ac:dyDescent="0.2"/>
    <row r="5034" x14ac:dyDescent="0.2"/>
    <row r="5035" x14ac:dyDescent="0.2"/>
    <row r="5036" x14ac:dyDescent="0.2"/>
    <row r="5037" x14ac:dyDescent="0.2"/>
    <row r="5038" x14ac:dyDescent="0.2"/>
    <row r="5039" x14ac:dyDescent="0.2"/>
    <row r="5040" x14ac:dyDescent="0.2"/>
    <row r="5041" x14ac:dyDescent="0.2"/>
    <row r="5042" x14ac:dyDescent="0.2"/>
    <row r="5043" x14ac:dyDescent="0.2"/>
    <row r="5044" x14ac:dyDescent="0.2"/>
    <row r="5045" x14ac:dyDescent="0.2"/>
    <row r="5046" x14ac:dyDescent="0.2"/>
    <row r="5047" x14ac:dyDescent="0.2"/>
    <row r="5048" x14ac:dyDescent="0.2"/>
    <row r="5049" x14ac:dyDescent="0.2"/>
    <row r="5050" x14ac:dyDescent="0.2"/>
    <row r="5051" x14ac:dyDescent="0.2"/>
    <row r="5052" x14ac:dyDescent="0.2"/>
    <row r="5053" x14ac:dyDescent="0.2"/>
    <row r="5054" x14ac:dyDescent="0.2"/>
    <row r="5055" x14ac:dyDescent="0.2"/>
    <row r="5056" x14ac:dyDescent="0.2"/>
    <row r="5057" x14ac:dyDescent="0.2"/>
    <row r="5058" x14ac:dyDescent="0.2"/>
    <row r="5059" x14ac:dyDescent="0.2"/>
    <row r="5060" x14ac:dyDescent="0.2"/>
    <row r="5061" x14ac:dyDescent="0.2"/>
    <row r="5062" x14ac:dyDescent="0.2"/>
    <row r="5063" x14ac:dyDescent="0.2"/>
    <row r="5064" x14ac:dyDescent="0.2"/>
    <row r="5065" x14ac:dyDescent="0.2"/>
    <row r="5066" x14ac:dyDescent="0.2"/>
    <row r="5067" x14ac:dyDescent="0.2"/>
    <row r="5068" x14ac:dyDescent="0.2"/>
    <row r="5069" x14ac:dyDescent="0.2"/>
    <row r="5070" x14ac:dyDescent="0.2"/>
    <row r="5071" x14ac:dyDescent="0.2"/>
    <row r="5072" x14ac:dyDescent="0.2"/>
    <row r="5073" x14ac:dyDescent="0.2"/>
    <row r="5074" x14ac:dyDescent="0.2"/>
    <row r="5075" x14ac:dyDescent="0.2"/>
    <row r="5076" x14ac:dyDescent="0.2"/>
    <row r="5077" x14ac:dyDescent="0.2"/>
    <row r="5078" x14ac:dyDescent="0.2"/>
    <row r="5079" x14ac:dyDescent="0.2"/>
    <row r="5080" x14ac:dyDescent="0.2"/>
    <row r="5081" x14ac:dyDescent="0.2"/>
    <row r="5082" x14ac:dyDescent="0.2"/>
    <row r="5083" x14ac:dyDescent="0.2"/>
    <row r="5084" x14ac:dyDescent="0.2"/>
    <row r="5085" x14ac:dyDescent="0.2"/>
    <row r="5086" x14ac:dyDescent="0.2"/>
    <row r="5087" x14ac:dyDescent="0.2"/>
    <row r="5088" x14ac:dyDescent="0.2"/>
    <row r="5089" x14ac:dyDescent="0.2"/>
    <row r="5090" x14ac:dyDescent="0.2"/>
    <row r="5091" x14ac:dyDescent="0.2"/>
    <row r="5092" x14ac:dyDescent="0.2"/>
    <row r="5093" x14ac:dyDescent="0.2"/>
    <row r="5094" x14ac:dyDescent="0.2"/>
    <row r="5095" x14ac:dyDescent="0.2"/>
    <row r="5096" x14ac:dyDescent="0.2"/>
    <row r="5097" x14ac:dyDescent="0.2"/>
    <row r="5098" x14ac:dyDescent="0.2"/>
    <row r="5099" x14ac:dyDescent="0.2"/>
    <row r="5100" x14ac:dyDescent="0.2"/>
    <row r="5101" x14ac:dyDescent="0.2"/>
    <row r="5102" x14ac:dyDescent="0.2"/>
    <row r="5103" x14ac:dyDescent="0.2"/>
    <row r="5104" x14ac:dyDescent="0.2"/>
    <row r="5105" x14ac:dyDescent="0.2"/>
    <row r="5106" x14ac:dyDescent="0.2"/>
    <row r="5107" x14ac:dyDescent="0.2"/>
    <row r="5108" x14ac:dyDescent="0.2"/>
    <row r="5109" x14ac:dyDescent="0.2"/>
    <row r="5110" x14ac:dyDescent="0.2"/>
    <row r="5111" x14ac:dyDescent="0.2"/>
    <row r="5112" x14ac:dyDescent="0.2"/>
    <row r="5113" x14ac:dyDescent="0.2"/>
    <row r="5114" x14ac:dyDescent="0.2"/>
    <row r="5115" x14ac:dyDescent="0.2"/>
    <row r="5116" x14ac:dyDescent="0.2"/>
    <row r="5117" x14ac:dyDescent="0.2"/>
    <row r="5118" x14ac:dyDescent="0.2"/>
    <row r="5119" x14ac:dyDescent="0.2"/>
    <row r="5120" x14ac:dyDescent="0.2"/>
    <row r="5121" x14ac:dyDescent="0.2"/>
    <row r="5122" x14ac:dyDescent="0.2"/>
    <row r="5123" x14ac:dyDescent="0.2"/>
    <row r="5124" x14ac:dyDescent="0.2"/>
    <row r="5125" x14ac:dyDescent="0.2"/>
    <row r="5126" x14ac:dyDescent="0.2"/>
    <row r="5127" x14ac:dyDescent="0.2"/>
    <row r="5128" x14ac:dyDescent="0.2"/>
    <row r="5129" x14ac:dyDescent="0.2"/>
    <row r="5130" x14ac:dyDescent="0.2"/>
    <row r="5131" x14ac:dyDescent="0.2"/>
    <row r="5132" x14ac:dyDescent="0.2"/>
    <row r="5133" x14ac:dyDescent="0.2"/>
    <row r="5134" x14ac:dyDescent="0.2"/>
    <row r="5135" x14ac:dyDescent="0.2"/>
    <row r="5136" x14ac:dyDescent="0.2"/>
    <row r="5137" x14ac:dyDescent="0.2"/>
    <row r="5138" x14ac:dyDescent="0.2"/>
    <row r="5139" x14ac:dyDescent="0.2"/>
    <row r="5140" x14ac:dyDescent="0.2"/>
    <row r="5141" x14ac:dyDescent="0.2"/>
    <row r="5142" x14ac:dyDescent="0.2"/>
    <row r="5143" x14ac:dyDescent="0.2"/>
    <row r="5144" x14ac:dyDescent="0.2"/>
    <row r="5145" x14ac:dyDescent="0.2"/>
    <row r="5146" x14ac:dyDescent="0.2"/>
    <row r="5147" x14ac:dyDescent="0.2"/>
    <row r="5148" x14ac:dyDescent="0.2"/>
    <row r="5149" x14ac:dyDescent="0.2"/>
    <row r="5150" x14ac:dyDescent="0.2"/>
    <row r="5151" x14ac:dyDescent="0.2"/>
    <row r="5152" x14ac:dyDescent="0.2"/>
    <row r="5153" x14ac:dyDescent="0.2"/>
    <row r="5154" x14ac:dyDescent="0.2"/>
    <row r="5155" x14ac:dyDescent="0.2"/>
    <row r="5156" x14ac:dyDescent="0.2"/>
    <row r="5157" x14ac:dyDescent="0.2"/>
    <row r="5158" x14ac:dyDescent="0.2"/>
    <row r="5159" x14ac:dyDescent="0.2"/>
    <row r="5160" x14ac:dyDescent="0.2"/>
    <row r="5161" x14ac:dyDescent="0.2"/>
    <row r="5162" x14ac:dyDescent="0.2"/>
    <row r="5163" x14ac:dyDescent="0.2"/>
    <row r="5164" x14ac:dyDescent="0.2"/>
    <row r="5165" x14ac:dyDescent="0.2"/>
    <row r="5166" x14ac:dyDescent="0.2"/>
    <row r="5167" x14ac:dyDescent="0.2"/>
    <row r="5168" x14ac:dyDescent="0.2"/>
    <row r="5169" x14ac:dyDescent="0.2"/>
    <row r="5170" x14ac:dyDescent="0.2"/>
    <row r="5171" x14ac:dyDescent="0.2"/>
    <row r="5172" x14ac:dyDescent="0.2"/>
    <row r="5173" x14ac:dyDescent="0.2"/>
    <row r="5174" x14ac:dyDescent="0.2"/>
    <row r="5175" x14ac:dyDescent="0.2"/>
    <row r="5176" x14ac:dyDescent="0.2"/>
    <row r="5177" x14ac:dyDescent="0.2"/>
    <row r="5178" x14ac:dyDescent="0.2"/>
    <row r="5179" x14ac:dyDescent="0.2"/>
    <row r="5180" x14ac:dyDescent="0.2"/>
    <row r="5181" x14ac:dyDescent="0.2"/>
    <row r="5182" x14ac:dyDescent="0.2"/>
    <row r="5183" x14ac:dyDescent="0.2"/>
    <row r="5184" x14ac:dyDescent="0.2"/>
    <row r="5185" x14ac:dyDescent="0.2"/>
    <row r="5186" x14ac:dyDescent="0.2"/>
    <row r="5187" x14ac:dyDescent="0.2"/>
    <row r="5188" x14ac:dyDescent="0.2"/>
    <row r="5189" x14ac:dyDescent="0.2"/>
    <row r="5190" x14ac:dyDescent="0.2"/>
    <row r="5191" x14ac:dyDescent="0.2"/>
    <row r="5192" x14ac:dyDescent="0.2"/>
    <row r="5193" x14ac:dyDescent="0.2"/>
    <row r="5194" x14ac:dyDescent="0.2"/>
    <row r="5195" x14ac:dyDescent="0.2"/>
    <row r="5196" x14ac:dyDescent="0.2"/>
    <row r="5197" x14ac:dyDescent="0.2"/>
    <row r="5198" x14ac:dyDescent="0.2"/>
    <row r="5199" x14ac:dyDescent="0.2"/>
    <row r="5200" x14ac:dyDescent="0.2"/>
    <row r="5201" x14ac:dyDescent="0.2"/>
    <row r="5202" x14ac:dyDescent="0.2"/>
    <row r="5203" x14ac:dyDescent="0.2"/>
    <row r="5204" x14ac:dyDescent="0.2"/>
    <row r="5205" x14ac:dyDescent="0.2"/>
    <row r="5206" x14ac:dyDescent="0.2"/>
    <row r="5207" x14ac:dyDescent="0.2"/>
    <row r="5208" x14ac:dyDescent="0.2"/>
    <row r="5209" x14ac:dyDescent="0.2"/>
    <row r="5210" x14ac:dyDescent="0.2"/>
    <row r="5211" x14ac:dyDescent="0.2"/>
    <row r="5212" x14ac:dyDescent="0.2"/>
    <row r="5213" x14ac:dyDescent="0.2"/>
    <row r="5214" x14ac:dyDescent="0.2"/>
    <row r="5215" x14ac:dyDescent="0.2"/>
    <row r="5216" x14ac:dyDescent="0.2"/>
    <row r="5217" x14ac:dyDescent="0.2"/>
    <row r="5218" x14ac:dyDescent="0.2"/>
    <row r="5219" x14ac:dyDescent="0.2"/>
    <row r="5220" x14ac:dyDescent="0.2"/>
    <row r="5221" x14ac:dyDescent="0.2"/>
    <row r="5222" x14ac:dyDescent="0.2"/>
    <row r="5223" x14ac:dyDescent="0.2"/>
    <row r="5224" x14ac:dyDescent="0.2"/>
    <row r="5225" x14ac:dyDescent="0.2"/>
    <row r="5226" x14ac:dyDescent="0.2"/>
    <row r="5227" x14ac:dyDescent="0.2"/>
    <row r="5228" x14ac:dyDescent="0.2"/>
    <row r="5229" x14ac:dyDescent="0.2"/>
    <row r="5230" x14ac:dyDescent="0.2"/>
    <row r="5231" x14ac:dyDescent="0.2"/>
    <row r="5232" x14ac:dyDescent="0.2"/>
    <row r="5233" x14ac:dyDescent="0.2"/>
    <row r="5234" x14ac:dyDescent="0.2"/>
    <row r="5235" x14ac:dyDescent="0.2"/>
    <row r="5236" x14ac:dyDescent="0.2"/>
    <row r="5237" x14ac:dyDescent="0.2"/>
    <row r="5238" x14ac:dyDescent="0.2"/>
    <row r="5239" x14ac:dyDescent="0.2"/>
    <row r="5240" x14ac:dyDescent="0.2"/>
    <row r="5241" x14ac:dyDescent="0.2"/>
    <row r="5242" x14ac:dyDescent="0.2"/>
    <row r="5243" x14ac:dyDescent="0.2"/>
    <row r="5244" x14ac:dyDescent="0.2"/>
    <row r="5245" x14ac:dyDescent="0.2"/>
    <row r="5246" x14ac:dyDescent="0.2"/>
    <row r="5247" x14ac:dyDescent="0.2"/>
    <row r="5248" x14ac:dyDescent="0.2"/>
    <row r="5249" x14ac:dyDescent="0.2"/>
    <row r="5250" x14ac:dyDescent="0.2"/>
    <row r="5251" x14ac:dyDescent="0.2"/>
    <row r="5252" x14ac:dyDescent="0.2"/>
    <row r="5253" x14ac:dyDescent="0.2"/>
    <row r="5254" x14ac:dyDescent="0.2"/>
    <row r="5255" x14ac:dyDescent="0.2"/>
    <row r="5256" x14ac:dyDescent="0.2"/>
    <row r="5257" x14ac:dyDescent="0.2"/>
    <row r="5258" x14ac:dyDescent="0.2"/>
    <row r="5259" x14ac:dyDescent="0.2"/>
    <row r="5260" x14ac:dyDescent="0.2"/>
    <row r="5261" x14ac:dyDescent="0.2"/>
    <row r="5262" x14ac:dyDescent="0.2"/>
    <row r="5263" x14ac:dyDescent="0.2"/>
    <row r="5264" x14ac:dyDescent="0.2"/>
    <row r="5265" x14ac:dyDescent="0.2"/>
    <row r="5266" x14ac:dyDescent="0.2"/>
    <row r="5267" x14ac:dyDescent="0.2"/>
    <row r="5268" x14ac:dyDescent="0.2"/>
    <row r="5269" x14ac:dyDescent="0.2"/>
    <row r="5270" x14ac:dyDescent="0.2"/>
    <row r="5271" x14ac:dyDescent="0.2"/>
    <row r="5272" x14ac:dyDescent="0.2"/>
    <row r="5273" x14ac:dyDescent="0.2"/>
    <row r="5274" x14ac:dyDescent="0.2"/>
    <row r="5275" x14ac:dyDescent="0.2"/>
    <row r="5276" x14ac:dyDescent="0.2"/>
    <row r="5277" x14ac:dyDescent="0.2"/>
    <row r="5278" x14ac:dyDescent="0.2"/>
    <row r="5279" x14ac:dyDescent="0.2"/>
    <row r="5280" x14ac:dyDescent="0.2"/>
    <row r="5281" x14ac:dyDescent="0.2"/>
    <row r="5282" x14ac:dyDescent="0.2"/>
    <row r="5283" x14ac:dyDescent="0.2"/>
    <row r="5284" x14ac:dyDescent="0.2"/>
    <row r="5285" x14ac:dyDescent="0.2"/>
    <row r="5286" x14ac:dyDescent="0.2"/>
    <row r="5287" x14ac:dyDescent="0.2"/>
    <row r="5288" x14ac:dyDescent="0.2"/>
    <row r="5289" x14ac:dyDescent="0.2"/>
    <row r="5290" x14ac:dyDescent="0.2"/>
    <row r="5291" x14ac:dyDescent="0.2"/>
    <row r="5292" x14ac:dyDescent="0.2"/>
    <row r="5293" x14ac:dyDescent="0.2"/>
    <row r="5294" x14ac:dyDescent="0.2"/>
    <row r="5295" x14ac:dyDescent="0.2"/>
    <row r="5296" x14ac:dyDescent="0.2"/>
    <row r="5297" x14ac:dyDescent="0.2"/>
    <row r="5298" x14ac:dyDescent="0.2"/>
    <row r="5299" x14ac:dyDescent="0.2"/>
    <row r="5300" x14ac:dyDescent="0.2"/>
    <row r="5301" x14ac:dyDescent="0.2"/>
    <row r="5302" x14ac:dyDescent="0.2"/>
    <row r="5303" x14ac:dyDescent="0.2"/>
    <row r="5304" x14ac:dyDescent="0.2"/>
    <row r="5305" x14ac:dyDescent="0.2"/>
    <row r="5306" x14ac:dyDescent="0.2"/>
    <row r="5307" x14ac:dyDescent="0.2"/>
    <row r="5308" x14ac:dyDescent="0.2"/>
    <row r="5309" x14ac:dyDescent="0.2"/>
    <row r="5310" x14ac:dyDescent="0.2"/>
    <row r="5311" x14ac:dyDescent="0.2"/>
    <row r="5312" x14ac:dyDescent="0.2"/>
    <row r="5313" x14ac:dyDescent="0.2"/>
    <row r="5314" x14ac:dyDescent="0.2"/>
    <row r="5315" x14ac:dyDescent="0.2"/>
    <row r="5316" x14ac:dyDescent="0.2"/>
    <row r="5317" x14ac:dyDescent="0.2"/>
    <row r="5318" x14ac:dyDescent="0.2"/>
    <row r="5319" x14ac:dyDescent="0.2"/>
    <row r="5320" x14ac:dyDescent="0.2"/>
    <row r="5321" x14ac:dyDescent="0.2"/>
    <row r="5322" x14ac:dyDescent="0.2"/>
    <row r="5323" x14ac:dyDescent="0.2"/>
    <row r="5324" x14ac:dyDescent="0.2"/>
    <row r="5325" x14ac:dyDescent="0.2"/>
    <row r="5326" x14ac:dyDescent="0.2"/>
    <row r="5327" x14ac:dyDescent="0.2"/>
    <row r="5328" x14ac:dyDescent="0.2"/>
    <row r="5329" x14ac:dyDescent="0.2"/>
    <row r="5330" x14ac:dyDescent="0.2"/>
    <row r="5331" x14ac:dyDescent="0.2"/>
    <row r="5332" x14ac:dyDescent="0.2"/>
    <row r="5333" x14ac:dyDescent="0.2"/>
    <row r="5334" x14ac:dyDescent="0.2"/>
    <row r="5335" x14ac:dyDescent="0.2"/>
    <row r="5336" x14ac:dyDescent="0.2"/>
    <row r="5337" x14ac:dyDescent="0.2"/>
    <row r="5338" x14ac:dyDescent="0.2"/>
    <row r="5339" x14ac:dyDescent="0.2"/>
    <row r="5340" x14ac:dyDescent="0.2"/>
    <row r="5341" x14ac:dyDescent="0.2"/>
    <row r="5342" x14ac:dyDescent="0.2"/>
    <row r="5343" x14ac:dyDescent="0.2"/>
    <row r="5344" x14ac:dyDescent="0.2"/>
    <row r="5345" x14ac:dyDescent="0.2"/>
    <row r="5346" x14ac:dyDescent="0.2"/>
    <row r="5347" x14ac:dyDescent="0.2"/>
    <row r="5348" x14ac:dyDescent="0.2"/>
    <row r="5349" x14ac:dyDescent="0.2"/>
    <row r="5350" x14ac:dyDescent="0.2"/>
    <row r="5351" x14ac:dyDescent="0.2"/>
    <row r="5352" x14ac:dyDescent="0.2"/>
    <row r="5353" x14ac:dyDescent="0.2"/>
    <row r="5354" x14ac:dyDescent="0.2"/>
    <row r="5355" x14ac:dyDescent="0.2"/>
    <row r="5356" x14ac:dyDescent="0.2"/>
    <row r="5357" x14ac:dyDescent="0.2"/>
    <row r="5358" x14ac:dyDescent="0.2"/>
    <row r="5359" x14ac:dyDescent="0.2"/>
    <row r="5360" x14ac:dyDescent="0.2"/>
    <row r="5361" x14ac:dyDescent="0.2"/>
    <row r="5362" x14ac:dyDescent="0.2"/>
    <row r="5363" x14ac:dyDescent="0.2"/>
    <row r="5364" x14ac:dyDescent="0.2"/>
    <row r="5365" x14ac:dyDescent="0.2"/>
    <row r="5366" x14ac:dyDescent="0.2"/>
    <row r="5367" x14ac:dyDescent="0.2"/>
    <row r="5368" x14ac:dyDescent="0.2"/>
    <row r="5369" x14ac:dyDescent="0.2"/>
    <row r="5370" x14ac:dyDescent="0.2"/>
    <row r="5371" x14ac:dyDescent="0.2"/>
    <row r="5372" x14ac:dyDescent="0.2"/>
    <row r="5373" x14ac:dyDescent="0.2"/>
    <row r="5374" x14ac:dyDescent="0.2"/>
    <row r="5375" x14ac:dyDescent="0.2"/>
    <row r="5376" x14ac:dyDescent="0.2"/>
    <row r="5377" x14ac:dyDescent="0.2"/>
    <row r="5378" x14ac:dyDescent="0.2"/>
    <row r="5379" x14ac:dyDescent="0.2"/>
    <row r="5380" x14ac:dyDescent="0.2"/>
    <row r="5381" x14ac:dyDescent="0.2"/>
    <row r="5382" x14ac:dyDescent="0.2"/>
    <row r="5383" x14ac:dyDescent="0.2"/>
    <row r="5384" x14ac:dyDescent="0.2"/>
    <row r="5385" x14ac:dyDescent="0.2"/>
    <row r="5386" x14ac:dyDescent="0.2"/>
    <row r="5387" x14ac:dyDescent="0.2"/>
    <row r="5388" x14ac:dyDescent="0.2"/>
    <row r="5389" x14ac:dyDescent="0.2"/>
    <row r="5390" x14ac:dyDescent="0.2"/>
    <row r="5391" x14ac:dyDescent="0.2"/>
    <row r="5392" x14ac:dyDescent="0.2"/>
    <row r="5393" x14ac:dyDescent="0.2"/>
    <row r="5394" x14ac:dyDescent="0.2"/>
    <row r="5395" x14ac:dyDescent="0.2"/>
    <row r="5396" x14ac:dyDescent="0.2"/>
    <row r="5397" x14ac:dyDescent="0.2"/>
    <row r="5398" x14ac:dyDescent="0.2"/>
    <row r="5399" x14ac:dyDescent="0.2"/>
    <row r="5400" x14ac:dyDescent="0.2"/>
    <row r="5401" x14ac:dyDescent="0.2"/>
    <row r="5402" x14ac:dyDescent="0.2"/>
    <row r="5403" x14ac:dyDescent="0.2"/>
    <row r="5404" x14ac:dyDescent="0.2"/>
    <row r="5405" x14ac:dyDescent="0.2"/>
    <row r="5406" x14ac:dyDescent="0.2"/>
    <row r="5407" x14ac:dyDescent="0.2"/>
    <row r="5408" x14ac:dyDescent="0.2"/>
    <row r="5409" x14ac:dyDescent="0.2"/>
    <row r="5410" x14ac:dyDescent="0.2"/>
    <row r="5411" x14ac:dyDescent="0.2"/>
    <row r="5412" x14ac:dyDescent="0.2"/>
    <row r="5413" x14ac:dyDescent="0.2"/>
    <row r="5414" x14ac:dyDescent="0.2"/>
    <row r="5415" x14ac:dyDescent="0.2"/>
    <row r="5416" x14ac:dyDescent="0.2"/>
    <row r="5417" x14ac:dyDescent="0.2"/>
    <row r="5418" x14ac:dyDescent="0.2"/>
    <row r="5419" x14ac:dyDescent="0.2"/>
    <row r="5420" x14ac:dyDescent="0.2"/>
    <row r="5421" x14ac:dyDescent="0.2"/>
    <row r="5422" x14ac:dyDescent="0.2"/>
    <row r="5423" x14ac:dyDescent="0.2"/>
    <row r="5424" x14ac:dyDescent="0.2"/>
    <row r="5425" x14ac:dyDescent="0.2"/>
    <row r="5426" x14ac:dyDescent="0.2"/>
    <row r="5427" x14ac:dyDescent="0.2"/>
    <row r="5428" x14ac:dyDescent="0.2"/>
    <row r="5429" x14ac:dyDescent="0.2"/>
    <row r="5430" x14ac:dyDescent="0.2"/>
    <row r="5431" x14ac:dyDescent="0.2"/>
    <row r="5432" x14ac:dyDescent="0.2"/>
    <row r="5433" x14ac:dyDescent="0.2"/>
    <row r="5434" x14ac:dyDescent="0.2"/>
    <row r="5435" x14ac:dyDescent="0.2"/>
    <row r="5436" x14ac:dyDescent="0.2"/>
    <row r="5437" x14ac:dyDescent="0.2"/>
    <row r="5438" x14ac:dyDescent="0.2"/>
    <row r="5439" x14ac:dyDescent="0.2"/>
    <row r="5440" x14ac:dyDescent="0.2"/>
    <row r="5441" x14ac:dyDescent="0.2"/>
    <row r="5442" x14ac:dyDescent="0.2"/>
    <row r="5443" x14ac:dyDescent="0.2"/>
    <row r="5444" x14ac:dyDescent="0.2"/>
    <row r="5445" x14ac:dyDescent="0.2"/>
    <row r="5446" x14ac:dyDescent="0.2"/>
    <row r="5447" x14ac:dyDescent="0.2"/>
    <row r="5448" x14ac:dyDescent="0.2"/>
    <row r="5449" x14ac:dyDescent="0.2"/>
    <row r="5450" x14ac:dyDescent="0.2"/>
    <row r="5451" x14ac:dyDescent="0.2"/>
    <row r="5452" x14ac:dyDescent="0.2"/>
    <row r="5453" x14ac:dyDescent="0.2"/>
    <row r="5454" x14ac:dyDescent="0.2"/>
    <row r="5455" x14ac:dyDescent="0.2"/>
    <row r="5456" x14ac:dyDescent="0.2"/>
    <row r="5457" x14ac:dyDescent="0.2"/>
    <row r="5458" x14ac:dyDescent="0.2"/>
    <row r="5459" x14ac:dyDescent="0.2"/>
    <row r="5460" x14ac:dyDescent="0.2"/>
    <row r="5461" x14ac:dyDescent="0.2"/>
    <row r="5462" x14ac:dyDescent="0.2"/>
    <row r="5463" x14ac:dyDescent="0.2"/>
    <row r="5464" x14ac:dyDescent="0.2"/>
    <row r="5465" x14ac:dyDescent="0.2"/>
    <row r="5466" x14ac:dyDescent="0.2"/>
    <row r="5467" x14ac:dyDescent="0.2"/>
    <row r="5468" x14ac:dyDescent="0.2"/>
    <row r="5469" x14ac:dyDescent="0.2"/>
    <row r="5470" x14ac:dyDescent="0.2"/>
    <row r="5471" x14ac:dyDescent="0.2"/>
    <row r="5472" x14ac:dyDescent="0.2"/>
    <row r="5473" x14ac:dyDescent="0.2"/>
    <row r="5474" x14ac:dyDescent="0.2"/>
    <row r="5475" x14ac:dyDescent="0.2"/>
    <row r="5476" x14ac:dyDescent="0.2"/>
    <row r="5477" x14ac:dyDescent="0.2"/>
    <row r="5478" x14ac:dyDescent="0.2"/>
    <row r="5479" x14ac:dyDescent="0.2"/>
    <row r="5480" x14ac:dyDescent="0.2"/>
    <row r="5481" x14ac:dyDescent="0.2"/>
    <row r="5482" x14ac:dyDescent="0.2"/>
    <row r="5483" x14ac:dyDescent="0.2"/>
    <row r="5484" x14ac:dyDescent="0.2"/>
    <row r="5485" x14ac:dyDescent="0.2"/>
    <row r="5486" x14ac:dyDescent="0.2"/>
    <row r="5487" x14ac:dyDescent="0.2"/>
    <row r="5488" x14ac:dyDescent="0.2"/>
    <row r="5489" x14ac:dyDescent="0.2"/>
    <row r="5490" x14ac:dyDescent="0.2"/>
    <row r="5491" x14ac:dyDescent="0.2"/>
    <row r="5492" x14ac:dyDescent="0.2"/>
    <row r="5493" x14ac:dyDescent="0.2"/>
    <row r="5494" x14ac:dyDescent="0.2"/>
    <row r="5495" x14ac:dyDescent="0.2"/>
    <row r="5496" x14ac:dyDescent="0.2"/>
    <row r="5497" x14ac:dyDescent="0.2"/>
    <row r="5498" x14ac:dyDescent="0.2"/>
    <row r="5499" x14ac:dyDescent="0.2"/>
    <row r="5500" x14ac:dyDescent="0.2"/>
    <row r="5501" x14ac:dyDescent="0.2"/>
    <row r="5502" x14ac:dyDescent="0.2"/>
    <row r="5503" x14ac:dyDescent="0.2"/>
    <row r="5504" x14ac:dyDescent="0.2"/>
    <row r="5505" x14ac:dyDescent="0.2"/>
    <row r="5506" x14ac:dyDescent="0.2"/>
    <row r="5507" x14ac:dyDescent="0.2"/>
    <row r="5508" x14ac:dyDescent="0.2"/>
    <row r="5509" x14ac:dyDescent="0.2"/>
    <row r="5510" x14ac:dyDescent="0.2"/>
    <row r="5511" x14ac:dyDescent="0.2"/>
    <row r="5512" x14ac:dyDescent="0.2"/>
    <row r="5513" x14ac:dyDescent="0.2"/>
    <row r="5514" x14ac:dyDescent="0.2"/>
    <row r="5515" x14ac:dyDescent="0.2"/>
    <row r="5516" x14ac:dyDescent="0.2"/>
    <row r="5517" x14ac:dyDescent="0.2"/>
    <row r="5518" x14ac:dyDescent="0.2"/>
    <row r="5519" x14ac:dyDescent="0.2"/>
    <row r="5520" x14ac:dyDescent="0.2"/>
    <row r="5521" x14ac:dyDescent="0.2"/>
    <row r="5522" x14ac:dyDescent="0.2"/>
    <row r="5523" x14ac:dyDescent="0.2"/>
    <row r="5524" x14ac:dyDescent="0.2"/>
    <row r="5525" x14ac:dyDescent="0.2"/>
    <row r="5526" x14ac:dyDescent="0.2"/>
    <row r="5527" x14ac:dyDescent="0.2"/>
    <row r="5528" x14ac:dyDescent="0.2"/>
    <row r="5529" x14ac:dyDescent="0.2"/>
    <row r="5530" x14ac:dyDescent="0.2"/>
    <row r="5531" x14ac:dyDescent="0.2"/>
    <row r="5532" x14ac:dyDescent="0.2"/>
    <row r="5533" x14ac:dyDescent="0.2"/>
    <row r="5534" x14ac:dyDescent="0.2"/>
    <row r="5535" x14ac:dyDescent="0.2"/>
    <row r="5536" x14ac:dyDescent="0.2"/>
    <row r="5537" x14ac:dyDescent="0.2"/>
    <row r="5538" x14ac:dyDescent="0.2"/>
    <row r="5539" x14ac:dyDescent="0.2"/>
    <row r="5540" x14ac:dyDescent="0.2"/>
    <row r="5541" x14ac:dyDescent="0.2"/>
    <row r="5542" x14ac:dyDescent="0.2"/>
    <row r="5543" x14ac:dyDescent="0.2"/>
    <row r="5544" x14ac:dyDescent="0.2"/>
    <row r="5545" x14ac:dyDescent="0.2"/>
    <row r="5546" x14ac:dyDescent="0.2"/>
    <row r="5547" x14ac:dyDescent="0.2"/>
    <row r="5548" x14ac:dyDescent="0.2"/>
    <row r="5549" x14ac:dyDescent="0.2"/>
    <row r="5550" x14ac:dyDescent="0.2"/>
    <row r="5551" x14ac:dyDescent="0.2"/>
    <row r="5552" x14ac:dyDescent="0.2"/>
    <row r="5553" x14ac:dyDescent="0.2"/>
    <row r="5554" x14ac:dyDescent="0.2"/>
    <row r="5555" x14ac:dyDescent="0.2"/>
    <row r="5556" x14ac:dyDescent="0.2"/>
    <row r="5557" x14ac:dyDescent="0.2"/>
    <row r="5558" x14ac:dyDescent="0.2"/>
    <row r="5559" x14ac:dyDescent="0.2"/>
    <row r="5560" x14ac:dyDescent="0.2"/>
    <row r="5561" x14ac:dyDescent="0.2"/>
    <row r="5562" x14ac:dyDescent="0.2"/>
    <row r="5563" x14ac:dyDescent="0.2"/>
    <row r="5564" x14ac:dyDescent="0.2"/>
    <row r="5565" x14ac:dyDescent="0.2"/>
    <row r="5566" x14ac:dyDescent="0.2"/>
    <row r="5567" x14ac:dyDescent="0.2"/>
    <row r="5568" x14ac:dyDescent="0.2"/>
    <row r="5569" x14ac:dyDescent="0.2"/>
    <row r="5570" x14ac:dyDescent="0.2"/>
    <row r="5571" x14ac:dyDescent="0.2"/>
    <row r="5572" x14ac:dyDescent="0.2"/>
    <row r="5573" x14ac:dyDescent="0.2"/>
    <row r="5574" x14ac:dyDescent="0.2"/>
    <row r="5575" x14ac:dyDescent="0.2"/>
    <row r="5576" x14ac:dyDescent="0.2"/>
    <row r="5577" x14ac:dyDescent="0.2"/>
    <row r="5578" x14ac:dyDescent="0.2"/>
    <row r="5579" x14ac:dyDescent="0.2"/>
    <row r="5580" x14ac:dyDescent="0.2"/>
    <row r="5581" x14ac:dyDescent="0.2"/>
    <row r="5582" x14ac:dyDescent="0.2"/>
    <row r="5583" x14ac:dyDescent="0.2"/>
    <row r="5584" x14ac:dyDescent="0.2"/>
    <row r="5585" x14ac:dyDescent="0.2"/>
    <row r="5586" x14ac:dyDescent="0.2"/>
    <row r="5587" x14ac:dyDescent="0.2"/>
    <row r="5588" x14ac:dyDescent="0.2"/>
    <row r="5589" x14ac:dyDescent="0.2"/>
    <row r="5590" x14ac:dyDescent="0.2"/>
    <row r="5591" x14ac:dyDescent="0.2"/>
    <row r="5592" x14ac:dyDescent="0.2"/>
    <row r="5593" x14ac:dyDescent="0.2"/>
    <row r="5594" x14ac:dyDescent="0.2"/>
    <row r="5595" x14ac:dyDescent="0.2"/>
    <row r="5596" x14ac:dyDescent="0.2"/>
    <row r="5597" x14ac:dyDescent="0.2"/>
    <row r="5598" x14ac:dyDescent="0.2"/>
    <row r="5599" x14ac:dyDescent="0.2"/>
    <row r="5600" x14ac:dyDescent="0.2"/>
    <row r="5601" x14ac:dyDescent="0.2"/>
    <row r="5602" x14ac:dyDescent="0.2"/>
    <row r="5603" x14ac:dyDescent="0.2"/>
    <row r="5604" x14ac:dyDescent="0.2"/>
    <row r="5605" x14ac:dyDescent="0.2"/>
    <row r="5606" x14ac:dyDescent="0.2"/>
    <row r="5607" x14ac:dyDescent="0.2"/>
    <row r="5608" x14ac:dyDescent="0.2"/>
    <row r="5609" x14ac:dyDescent="0.2"/>
    <row r="5610" x14ac:dyDescent="0.2"/>
    <row r="5611" x14ac:dyDescent="0.2"/>
    <row r="5612" x14ac:dyDescent="0.2"/>
    <row r="5613" x14ac:dyDescent="0.2"/>
    <row r="5614" x14ac:dyDescent="0.2"/>
    <row r="5615" x14ac:dyDescent="0.2"/>
    <row r="5616" x14ac:dyDescent="0.2"/>
    <row r="5617" x14ac:dyDescent="0.2"/>
    <row r="5618" x14ac:dyDescent="0.2"/>
    <row r="5619" x14ac:dyDescent="0.2"/>
    <row r="5620" x14ac:dyDescent="0.2"/>
    <row r="5621" x14ac:dyDescent="0.2"/>
    <row r="5622" x14ac:dyDescent="0.2"/>
    <row r="5623" x14ac:dyDescent="0.2"/>
    <row r="5624" x14ac:dyDescent="0.2"/>
    <row r="5625" x14ac:dyDescent="0.2"/>
    <row r="5626" x14ac:dyDescent="0.2"/>
    <row r="5627" x14ac:dyDescent="0.2"/>
    <row r="5628" x14ac:dyDescent="0.2"/>
    <row r="5629" x14ac:dyDescent="0.2"/>
    <row r="5630" x14ac:dyDescent="0.2"/>
    <row r="5631" x14ac:dyDescent="0.2"/>
    <row r="5632" x14ac:dyDescent="0.2"/>
    <row r="5633" x14ac:dyDescent="0.2"/>
    <row r="5634" x14ac:dyDescent="0.2"/>
    <row r="5635" x14ac:dyDescent="0.2"/>
    <row r="5636" x14ac:dyDescent="0.2"/>
    <row r="5637" x14ac:dyDescent="0.2"/>
    <row r="5638" x14ac:dyDescent="0.2"/>
    <row r="5639" x14ac:dyDescent="0.2"/>
    <row r="5640" x14ac:dyDescent="0.2"/>
    <row r="5641" x14ac:dyDescent="0.2"/>
    <row r="5642" x14ac:dyDescent="0.2"/>
    <row r="5643" x14ac:dyDescent="0.2"/>
    <row r="5644" x14ac:dyDescent="0.2"/>
    <row r="5645" x14ac:dyDescent="0.2"/>
    <row r="5646" x14ac:dyDescent="0.2"/>
    <row r="5647" x14ac:dyDescent="0.2"/>
    <row r="5648" x14ac:dyDescent="0.2"/>
    <row r="5649" x14ac:dyDescent="0.2"/>
    <row r="5650" x14ac:dyDescent="0.2"/>
    <row r="5651" x14ac:dyDescent="0.2"/>
    <row r="5652" x14ac:dyDescent="0.2"/>
    <row r="5653" x14ac:dyDescent="0.2"/>
    <row r="5654" x14ac:dyDescent="0.2"/>
    <row r="5655" x14ac:dyDescent="0.2"/>
    <row r="5656" x14ac:dyDescent="0.2"/>
    <row r="5657" x14ac:dyDescent="0.2"/>
    <row r="5658" x14ac:dyDescent="0.2"/>
    <row r="5659" x14ac:dyDescent="0.2"/>
    <row r="5660" x14ac:dyDescent="0.2"/>
    <row r="5661" x14ac:dyDescent="0.2"/>
    <row r="5662" x14ac:dyDescent="0.2"/>
    <row r="5663" x14ac:dyDescent="0.2"/>
    <row r="5664" x14ac:dyDescent="0.2"/>
    <row r="5665" x14ac:dyDescent="0.2"/>
    <row r="5666" x14ac:dyDescent="0.2"/>
    <row r="5667" x14ac:dyDescent="0.2"/>
    <row r="5668" x14ac:dyDescent="0.2"/>
    <row r="5669" x14ac:dyDescent="0.2"/>
    <row r="5670" x14ac:dyDescent="0.2"/>
    <row r="5671" x14ac:dyDescent="0.2"/>
    <row r="5672" x14ac:dyDescent="0.2"/>
    <row r="5673" x14ac:dyDescent="0.2"/>
    <row r="5674" x14ac:dyDescent="0.2"/>
    <row r="5675" x14ac:dyDescent="0.2"/>
    <row r="5676" x14ac:dyDescent="0.2"/>
    <row r="5677" x14ac:dyDescent="0.2"/>
    <row r="5678" x14ac:dyDescent="0.2"/>
    <row r="5679" x14ac:dyDescent="0.2"/>
    <row r="5680" x14ac:dyDescent="0.2"/>
    <row r="5681" x14ac:dyDescent="0.2"/>
    <row r="5682" x14ac:dyDescent="0.2"/>
    <row r="5683" x14ac:dyDescent="0.2"/>
    <row r="5684" x14ac:dyDescent="0.2"/>
    <row r="5685" x14ac:dyDescent="0.2"/>
    <row r="5686" x14ac:dyDescent="0.2"/>
    <row r="5687" x14ac:dyDescent="0.2"/>
    <row r="5688" x14ac:dyDescent="0.2"/>
    <row r="5689" x14ac:dyDescent="0.2"/>
    <row r="5690" x14ac:dyDescent="0.2"/>
    <row r="5691" x14ac:dyDescent="0.2"/>
    <row r="5692" x14ac:dyDescent="0.2"/>
    <row r="5693" x14ac:dyDescent="0.2"/>
    <row r="5694" x14ac:dyDescent="0.2"/>
    <row r="5695" x14ac:dyDescent="0.2"/>
    <row r="5696" x14ac:dyDescent="0.2"/>
    <row r="5697" x14ac:dyDescent="0.2"/>
    <row r="5698" x14ac:dyDescent="0.2"/>
    <row r="5699" x14ac:dyDescent="0.2"/>
    <row r="5700" x14ac:dyDescent="0.2"/>
    <row r="5701" x14ac:dyDescent="0.2"/>
    <row r="5702" x14ac:dyDescent="0.2"/>
    <row r="5703" x14ac:dyDescent="0.2"/>
    <row r="5704" x14ac:dyDescent="0.2"/>
    <row r="5705" x14ac:dyDescent="0.2"/>
    <row r="5706" x14ac:dyDescent="0.2"/>
    <row r="5707" x14ac:dyDescent="0.2"/>
    <row r="5708" x14ac:dyDescent="0.2"/>
    <row r="5709" x14ac:dyDescent="0.2"/>
    <row r="5710" x14ac:dyDescent="0.2"/>
    <row r="5711" x14ac:dyDescent="0.2"/>
    <row r="5712" x14ac:dyDescent="0.2"/>
    <row r="5713" x14ac:dyDescent="0.2"/>
    <row r="5714" x14ac:dyDescent="0.2"/>
    <row r="5715" x14ac:dyDescent="0.2"/>
    <row r="5716" x14ac:dyDescent="0.2"/>
    <row r="5717" x14ac:dyDescent="0.2"/>
    <row r="5718" x14ac:dyDescent="0.2"/>
    <row r="5719" x14ac:dyDescent="0.2"/>
    <row r="5720" x14ac:dyDescent="0.2"/>
    <row r="5721" x14ac:dyDescent="0.2"/>
    <row r="5722" x14ac:dyDescent="0.2"/>
    <row r="5723" x14ac:dyDescent="0.2"/>
    <row r="5724" x14ac:dyDescent="0.2"/>
    <row r="5725" x14ac:dyDescent="0.2"/>
    <row r="5726" x14ac:dyDescent="0.2"/>
    <row r="5727" x14ac:dyDescent="0.2"/>
    <row r="5728" x14ac:dyDescent="0.2"/>
    <row r="5729" x14ac:dyDescent="0.2"/>
    <row r="5730" x14ac:dyDescent="0.2"/>
    <row r="5731" x14ac:dyDescent="0.2"/>
    <row r="5732" x14ac:dyDescent="0.2"/>
    <row r="5733" x14ac:dyDescent="0.2"/>
    <row r="5734" x14ac:dyDescent="0.2"/>
    <row r="5735" x14ac:dyDescent="0.2"/>
    <row r="5736" x14ac:dyDescent="0.2"/>
    <row r="5737" x14ac:dyDescent="0.2"/>
    <row r="5738" x14ac:dyDescent="0.2"/>
    <row r="5739" x14ac:dyDescent="0.2"/>
    <row r="5740" x14ac:dyDescent="0.2"/>
    <row r="5741" x14ac:dyDescent="0.2"/>
    <row r="5742" x14ac:dyDescent="0.2"/>
    <row r="5743" x14ac:dyDescent="0.2"/>
    <row r="5744" x14ac:dyDescent="0.2"/>
    <row r="5745" x14ac:dyDescent="0.2"/>
    <row r="5746" x14ac:dyDescent="0.2"/>
    <row r="5747" x14ac:dyDescent="0.2"/>
    <row r="5748" x14ac:dyDescent="0.2"/>
    <row r="5749" x14ac:dyDescent="0.2"/>
    <row r="5750" x14ac:dyDescent="0.2"/>
    <row r="5751" x14ac:dyDescent="0.2"/>
    <row r="5752" x14ac:dyDescent="0.2"/>
    <row r="5753" x14ac:dyDescent="0.2"/>
    <row r="5754" x14ac:dyDescent="0.2"/>
    <row r="5755" x14ac:dyDescent="0.2"/>
    <row r="5756" x14ac:dyDescent="0.2"/>
    <row r="5757" x14ac:dyDescent="0.2"/>
    <row r="5758" x14ac:dyDescent="0.2"/>
    <row r="5759" x14ac:dyDescent="0.2"/>
    <row r="5760" x14ac:dyDescent="0.2"/>
    <row r="5761" x14ac:dyDescent="0.2"/>
    <row r="5762" x14ac:dyDescent="0.2"/>
    <row r="5763" x14ac:dyDescent="0.2"/>
    <row r="5764" x14ac:dyDescent="0.2"/>
    <row r="5765" x14ac:dyDescent="0.2"/>
    <row r="5766" x14ac:dyDescent="0.2"/>
    <row r="5767" x14ac:dyDescent="0.2"/>
    <row r="5768" x14ac:dyDescent="0.2"/>
    <row r="5769" x14ac:dyDescent="0.2"/>
    <row r="5770" x14ac:dyDescent="0.2"/>
    <row r="5771" x14ac:dyDescent="0.2"/>
    <row r="5772" x14ac:dyDescent="0.2"/>
    <row r="5773" x14ac:dyDescent="0.2"/>
    <row r="5774" x14ac:dyDescent="0.2"/>
    <row r="5775" x14ac:dyDescent="0.2"/>
    <row r="5776" x14ac:dyDescent="0.2"/>
    <row r="5777" x14ac:dyDescent="0.2"/>
    <row r="5778" x14ac:dyDescent="0.2"/>
    <row r="5779" x14ac:dyDescent="0.2"/>
    <row r="5780" x14ac:dyDescent="0.2"/>
    <row r="5781" x14ac:dyDescent="0.2"/>
    <row r="5782" x14ac:dyDescent="0.2"/>
    <row r="5783" x14ac:dyDescent="0.2"/>
    <row r="5784" x14ac:dyDescent="0.2"/>
    <row r="5785" x14ac:dyDescent="0.2"/>
    <row r="5786" x14ac:dyDescent="0.2"/>
    <row r="5787" x14ac:dyDescent="0.2"/>
    <row r="5788" x14ac:dyDescent="0.2"/>
    <row r="5789" x14ac:dyDescent="0.2"/>
    <row r="5790" x14ac:dyDescent="0.2"/>
    <row r="5791" x14ac:dyDescent="0.2"/>
    <row r="5792" x14ac:dyDescent="0.2"/>
    <row r="5793" x14ac:dyDescent="0.2"/>
    <row r="5794" x14ac:dyDescent="0.2"/>
    <row r="5795" x14ac:dyDescent="0.2"/>
    <row r="5796" x14ac:dyDescent="0.2"/>
    <row r="5797" x14ac:dyDescent="0.2"/>
    <row r="5798" x14ac:dyDescent="0.2"/>
    <row r="5799" x14ac:dyDescent="0.2"/>
    <row r="5800" x14ac:dyDescent="0.2"/>
    <row r="5801" x14ac:dyDescent="0.2"/>
    <row r="5802" x14ac:dyDescent="0.2"/>
    <row r="5803" x14ac:dyDescent="0.2"/>
    <row r="5804" x14ac:dyDescent="0.2"/>
    <row r="5805" x14ac:dyDescent="0.2"/>
    <row r="5806" x14ac:dyDescent="0.2"/>
    <row r="5807" x14ac:dyDescent="0.2"/>
    <row r="5808" x14ac:dyDescent="0.2"/>
    <row r="5809" x14ac:dyDescent="0.2"/>
    <row r="5810" x14ac:dyDescent="0.2"/>
    <row r="5811" x14ac:dyDescent="0.2"/>
    <row r="5812" x14ac:dyDescent="0.2"/>
    <row r="5813" x14ac:dyDescent="0.2"/>
    <row r="5814" x14ac:dyDescent="0.2"/>
    <row r="5815" x14ac:dyDescent="0.2"/>
    <row r="5816" x14ac:dyDescent="0.2"/>
    <row r="5817" x14ac:dyDescent="0.2"/>
    <row r="5818" x14ac:dyDescent="0.2"/>
    <row r="5819" x14ac:dyDescent="0.2"/>
    <row r="5820" x14ac:dyDescent="0.2"/>
    <row r="5821" x14ac:dyDescent="0.2"/>
    <row r="5822" x14ac:dyDescent="0.2"/>
    <row r="5823" x14ac:dyDescent="0.2"/>
    <row r="5824" x14ac:dyDescent="0.2"/>
    <row r="5825" x14ac:dyDescent="0.2"/>
    <row r="5826" x14ac:dyDescent="0.2"/>
    <row r="5827" x14ac:dyDescent="0.2"/>
    <row r="5828" x14ac:dyDescent="0.2"/>
    <row r="5829" x14ac:dyDescent="0.2"/>
    <row r="5830" x14ac:dyDescent="0.2"/>
    <row r="5831" x14ac:dyDescent="0.2"/>
    <row r="5832" x14ac:dyDescent="0.2"/>
    <row r="5833" x14ac:dyDescent="0.2"/>
    <row r="5834" x14ac:dyDescent="0.2"/>
    <row r="5835" x14ac:dyDescent="0.2"/>
    <row r="5836" x14ac:dyDescent="0.2"/>
    <row r="5837" x14ac:dyDescent="0.2"/>
    <row r="5838" x14ac:dyDescent="0.2"/>
    <row r="5839" x14ac:dyDescent="0.2"/>
    <row r="5840" x14ac:dyDescent="0.2"/>
    <row r="5841" x14ac:dyDescent="0.2"/>
    <row r="5842" x14ac:dyDescent="0.2"/>
    <row r="5843" x14ac:dyDescent="0.2"/>
    <row r="5844" x14ac:dyDescent="0.2"/>
    <row r="5845" x14ac:dyDescent="0.2"/>
    <row r="5846" x14ac:dyDescent="0.2"/>
    <row r="5847" x14ac:dyDescent="0.2"/>
    <row r="5848" x14ac:dyDescent="0.2"/>
    <row r="5849" x14ac:dyDescent="0.2"/>
    <row r="5850" x14ac:dyDescent="0.2"/>
    <row r="5851" x14ac:dyDescent="0.2"/>
    <row r="5852" x14ac:dyDescent="0.2"/>
    <row r="5853" x14ac:dyDescent="0.2"/>
    <row r="5854" x14ac:dyDescent="0.2"/>
    <row r="5855" x14ac:dyDescent="0.2"/>
    <row r="5856" x14ac:dyDescent="0.2"/>
    <row r="5857" x14ac:dyDescent="0.2"/>
    <row r="5858" x14ac:dyDescent="0.2"/>
    <row r="5859" x14ac:dyDescent="0.2"/>
    <row r="5860" x14ac:dyDescent="0.2"/>
    <row r="5861" x14ac:dyDescent="0.2"/>
    <row r="5862" x14ac:dyDescent="0.2"/>
    <row r="5863" x14ac:dyDescent="0.2"/>
    <row r="5864" x14ac:dyDescent="0.2"/>
    <row r="5865" x14ac:dyDescent="0.2"/>
    <row r="5866" x14ac:dyDescent="0.2"/>
    <row r="5867" x14ac:dyDescent="0.2"/>
    <row r="5868" x14ac:dyDescent="0.2"/>
    <row r="5869" x14ac:dyDescent="0.2"/>
    <row r="5870" x14ac:dyDescent="0.2"/>
    <row r="5871" x14ac:dyDescent="0.2"/>
    <row r="5872" x14ac:dyDescent="0.2"/>
    <row r="5873" x14ac:dyDescent="0.2"/>
    <row r="5874" x14ac:dyDescent="0.2"/>
    <row r="5875" x14ac:dyDescent="0.2"/>
    <row r="5876" x14ac:dyDescent="0.2"/>
    <row r="5877" x14ac:dyDescent="0.2"/>
    <row r="5878" x14ac:dyDescent="0.2"/>
    <row r="5879" x14ac:dyDescent="0.2"/>
    <row r="5880" x14ac:dyDescent="0.2"/>
    <row r="5881" x14ac:dyDescent="0.2"/>
    <row r="5882" x14ac:dyDescent="0.2"/>
    <row r="5883" x14ac:dyDescent="0.2"/>
    <row r="5884" x14ac:dyDescent="0.2"/>
    <row r="5885" x14ac:dyDescent="0.2"/>
    <row r="5886" x14ac:dyDescent="0.2"/>
    <row r="5887" x14ac:dyDescent="0.2"/>
    <row r="5888" x14ac:dyDescent="0.2"/>
    <row r="5889" x14ac:dyDescent="0.2"/>
    <row r="5890" x14ac:dyDescent="0.2"/>
    <row r="5891" x14ac:dyDescent="0.2"/>
    <row r="5892" x14ac:dyDescent="0.2"/>
    <row r="5893" x14ac:dyDescent="0.2"/>
    <row r="5894" x14ac:dyDescent="0.2"/>
    <row r="5895" x14ac:dyDescent="0.2"/>
    <row r="5896" x14ac:dyDescent="0.2"/>
    <row r="5897" x14ac:dyDescent="0.2"/>
    <row r="5898" x14ac:dyDescent="0.2"/>
    <row r="5899" x14ac:dyDescent="0.2"/>
    <row r="5900" x14ac:dyDescent="0.2"/>
    <row r="5901" x14ac:dyDescent="0.2"/>
    <row r="5902" x14ac:dyDescent="0.2"/>
    <row r="5903" x14ac:dyDescent="0.2"/>
    <row r="5904" x14ac:dyDescent="0.2"/>
    <row r="5905" x14ac:dyDescent="0.2"/>
    <row r="5906" x14ac:dyDescent="0.2"/>
    <row r="5907" x14ac:dyDescent="0.2"/>
    <row r="5908" x14ac:dyDescent="0.2"/>
    <row r="5909" x14ac:dyDescent="0.2"/>
    <row r="5910" x14ac:dyDescent="0.2"/>
    <row r="5911" x14ac:dyDescent="0.2"/>
    <row r="5912" x14ac:dyDescent="0.2"/>
    <row r="5913" x14ac:dyDescent="0.2"/>
    <row r="5914" x14ac:dyDescent="0.2"/>
    <row r="5915" x14ac:dyDescent="0.2"/>
    <row r="5916" x14ac:dyDescent="0.2"/>
    <row r="5917" x14ac:dyDescent="0.2"/>
    <row r="5918" x14ac:dyDescent="0.2"/>
    <row r="5919" x14ac:dyDescent="0.2"/>
    <row r="5920" x14ac:dyDescent="0.2"/>
    <row r="5921" x14ac:dyDescent="0.2"/>
    <row r="5922" x14ac:dyDescent="0.2"/>
    <row r="5923" x14ac:dyDescent="0.2"/>
    <row r="5924" x14ac:dyDescent="0.2"/>
    <row r="5925" x14ac:dyDescent="0.2"/>
    <row r="5926" x14ac:dyDescent="0.2"/>
    <row r="5927" x14ac:dyDescent="0.2"/>
    <row r="5928" x14ac:dyDescent="0.2"/>
    <row r="5929" x14ac:dyDescent="0.2"/>
    <row r="5930" x14ac:dyDescent="0.2"/>
    <row r="5931" x14ac:dyDescent="0.2"/>
    <row r="5932" x14ac:dyDescent="0.2"/>
    <row r="5933" x14ac:dyDescent="0.2"/>
    <row r="5934" x14ac:dyDescent="0.2"/>
    <row r="5935" x14ac:dyDescent="0.2"/>
    <row r="5936" x14ac:dyDescent="0.2"/>
    <row r="5937" x14ac:dyDescent="0.2"/>
    <row r="5938" x14ac:dyDescent="0.2"/>
    <row r="5939" x14ac:dyDescent="0.2"/>
    <row r="5940" x14ac:dyDescent="0.2"/>
    <row r="5941" x14ac:dyDescent="0.2"/>
    <row r="5942" x14ac:dyDescent="0.2"/>
    <row r="5943" x14ac:dyDescent="0.2"/>
    <row r="5944" x14ac:dyDescent="0.2"/>
    <row r="5945" x14ac:dyDescent="0.2"/>
    <row r="5946" x14ac:dyDescent="0.2"/>
    <row r="5947" x14ac:dyDescent="0.2"/>
    <row r="5948" x14ac:dyDescent="0.2"/>
    <row r="5949" x14ac:dyDescent="0.2"/>
    <row r="5950" x14ac:dyDescent="0.2"/>
    <row r="5951" x14ac:dyDescent="0.2"/>
    <row r="5952" x14ac:dyDescent="0.2"/>
    <row r="5953" x14ac:dyDescent="0.2"/>
    <row r="5954" x14ac:dyDescent="0.2"/>
    <row r="5955" x14ac:dyDescent="0.2"/>
    <row r="5956" x14ac:dyDescent="0.2"/>
    <row r="5957" x14ac:dyDescent="0.2"/>
    <row r="5958" x14ac:dyDescent="0.2"/>
    <row r="5959" x14ac:dyDescent="0.2"/>
    <row r="5960" x14ac:dyDescent="0.2"/>
    <row r="5961" x14ac:dyDescent="0.2"/>
    <row r="5962" x14ac:dyDescent="0.2"/>
    <row r="5963" x14ac:dyDescent="0.2"/>
    <row r="5964" x14ac:dyDescent="0.2"/>
    <row r="5965" x14ac:dyDescent="0.2"/>
    <row r="5966" x14ac:dyDescent="0.2"/>
    <row r="5967" x14ac:dyDescent="0.2"/>
    <row r="5968" x14ac:dyDescent="0.2"/>
    <row r="5969" x14ac:dyDescent="0.2"/>
    <row r="5970" x14ac:dyDescent="0.2"/>
    <row r="5971" x14ac:dyDescent="0.2"/>
    <row r="5972" x14ac:dyDescent="0.2"/>
    <row r="5973" x14ac:dyDescent="0.2"/>
    <row r="5974" x14ac:dyDescent="0.2"/>
    <row r="5975" x14ac:dyDescent="0.2"/>
    <row r="5976" x14ac:dyDescent="0.2"/>
    <row r="5977" x14ac:dyDescent="0.2"/>
    <row r="5978" x14ac:dyDescent="0.2"/>
    <row r="5979" x14ac:dyDescent="0.2"/>
    <row r="5980" x14ac:dyDescent="0.2"/>
    <row r="5981" x14ac:dyDescent="0.2"/>
    <row r="5982" x14ac:dyDescent="0.2"/>
    <row r="5983" x14ac:dyDescent="0.2"/>
    <row r="5984" x14ac:dyDescent="0.2"/>
    <row r="5985" x14ac:dyDescent="0.2"/>
    <row r="5986" x14ac:dyDescent="0.2"/>
    <row r="5987" x14ac:dyDescent="0.2"/>
    <row r="5988" x14ac:dyDescent="0.2"/>
    <row r="5989" x14ac:dyDescent="0.2"/>
    <row r="5990" x14ac:dyDescent="0.2"/>
    <row r="5991" x14ac:dyDescent="0.2"/>
    <row r="5992" x14ac:dyDescent="0.2"/>
    <row r="5993" x14ac:dyDescent="0.2"/>
    <row r="5994" x14ac:dyDescent="0.2"/>
    <row r="5995" x14ac:dyDescent="0.2"/>
    <row r="5996" x14ac:dyDescent="0.2"/>
    <row r="5997" x14ac:dyDescent="0.2"/>
    <row r="5998" x14ac:dyDescent="0.2"/>
    <row r="5999" x14ac:dyDescent="0.2"/>
    <row r="6000" x14ac:dyDescent="0.2"/>
    <row r="6001" x14ac:dyDescent="0.2"/>
    <row r="6002" x14ac:dyDescent="0.2"/>
    <row r="6003" x14ac:dyDescent="0.2"/>
    <row r="6004" x14ac:dyDescent="0.2"/>
    <row r="6005" x14ac:dyDescent="0.2"/>
    <row r="6006" x14ac:dyDescent="0.2"/>
    <row r="6007" x14ac:dyDescent="0.2"/>
    <row r="6008" x14ac:dyDescent="0.2"/>
    <row r="6009" x14ac:dyDescent="0.2"/>
    <row r="6010" x14ac:dyDescent="0.2"/>
    <row r="6011" x14ac:dyDescent="0.2"/>
    <row r="6012" x14ac:dyDescent="0.2"/>
    <row r="6013" x14ac:dyDescent="0.2"/>
    <row r="6014" x14ac:dyDescent="0.2"/>
    <row r="6015" x14ac:dyDescent="0.2"/>
    <row r="6016" x14ac:dyDescent="0.2"/>
    <row r="6017" x14ac:dyDescent="0.2"/>
    <row r="6018" x14ac:dyDescent="0.2"/>
    <row r="6019" x14ac:dyDescent="0.2"/>
    <row r="6020" x14ac:dyDescent="0.2"/>
    <row r="6021" x14ac:dyDescent="0.2"/>
    <row r="6022" x14ac:dyDescent="0.2"/>
    <row r="6023" x14ac:dyDescent="0.2"/>
    <row r="6024" x14ac:dyDescent="0.2"/>
    <row r="6025" x14ac:dyDescent="0.2"/>
    <row r="6026" x14ac:dyDescent="0.2"/>
    <row r="6027" x14ac:dyDescent="0.2"/>
    <row r="6028" x14ac:dyDescent="0.2"/>
    <row r="6029" x14ac:dyDescent="0.2"/>
    <row r="6030" x14ac:dyDescent="0.2"/>
    <row r="6031" x14ac:dyDescent="0.2"/>
    <row r="6032" x14ac:dyDescent="0.2"/>
    <row r="6033" x14ac:dyDescent="0.2"/>
    <row r="6034" x14ac:dyDescent="0.2"/>
    <row r="6035" x14ac:dyDescent="0.2"/>
    <row r="6036" x14ac:dyDescent="0.2"/>
    <row r="6037" x14ac:dyDescent="0.2"/>
    <row r="6038" x14ac:dyDescent="0.2"/>
    <row r="6039" x14ac:dyDescent="0.2"/>
    <row r="6040" x14ac:dyDescent="0.2"/>
    <row r="6041" x14ac:dyDescent="0.2"/>
    <row r="6042" x14ac:dyDescent="0.2"/>
    <row r="6043" x14ac:dyDescent="0.2"/>
    <row r="6044" x14ac:dyDescent="0.2"/>
    <row r="6045" x14ac:dyDescent="0.2"/>
    <row r="6046" x14ac:dyDescent="0.2"/>
    <row r="6047" x14ac:dyDescent="0.2"/>
    <row r="6048" x14ac:dyDescent="0.2"/>
    <row r="6049" x14ac:dyDescent="0.2"/>
    <row r="6050" x14ac:dyDescent="0.2"/>
    <row r="6051" x14ac:dyDescent="0.2"/>
    <row r="6052" x14ac:dyDescent="0.2"/>
    <row r="6053" x14ac:dyDescent="0.2"/>
    <row r="6054" x14ac:dyDescent="0.2"/>
    <row r="6055" x14ac:dyDescent="0.2"/>
    <row r="6056" x14ac:dyDescent="0.2"/>
    <row r="6057" x14ac:dyDescent="0.2"/>
    <row r="6058" x14ac:dyDescent="0.2"/>
    <row r="6059" x14ac:dyDescent="0.2"/>
    <row r="6060" x14ac:dyDescent="0.2"/>
    <row r="6061" x14ac:dyDescent="0.2"/>
    <row r="6062" x14ac:dyDescent="0.2"/>
    <row r="6063" x14ac:dyDescent="0.2"/>
    <row r="6064" x14ac:dyDescent="0.2"/>
    <row r="6065" x14ac:dyDescent="0.2"/>
    <row r="6066" x14ac:dyDescent="0.2"/>
    <row r="6067" x14ac:dyDescent="0.2"/>
    <row r="6068" x14ac:dyDescent="0.2"/>
    <row r="6069" x14ac:dyDescent="0.2"/>
    <row r="6070" x14ac:dyDescent="0.2"/>
    <row r="6071" x14ac:dyDescent="0.2"/>
    <row r="6072" x14ac:dyDescent="0.2"/>
    <row r="6073" x14ac:dyDescent="0.2"/>
    <row r="6074" x14ac:dyDescent="0.2"/>
    <row r="6075" x14ac:dyDescent="0.2"/>
    <row r="6076" x14ac:dyDescent="0.2"/>
    <row r="6077" x14ac:dyDescent="0.2"/>
    <row r="6078" x14ac:dyDescent="0.2"/>
    <row r="6079" x14ac:dyDescent="0.2"/>
    <row r="6080" x14ac:dyDescent="0.2"/>
    <row r="6081" x14ac:dyDescent="0.2"/>
    <row r="6082" x14ac:dyDescent="0.2"/>
    <row r="6083" x14ac:dyDescent="0.2"/>
    <row r="6084" x14ac:dyDescent="0.2"/>
    <row r="6085" x14ac:dyDescent="0.2"/>
    <row r="6086" x14ac:dyDescent="0.2"/>
    <row r="6087" x14ac:dyDescent="0.2"/>
    <row r="6088" x14ac:dyDescent="0.2"/>
    <row r="6089" x14ac:dyDescent="0.2"/>
    <row r="6090" x14ac:dyDescent="0.2"/>
    <row r="6091" x14ac:dyDescent="0.2"/>
    <row r="6092" x14ac:dyDescent="0.2"/>
    <row r="6093" x14ac:dyDescent="0.2"/>
    <row r="6094" x14ac:dyDescent="0.2"/>
    <row r="6095" x14ac:dyDescent="0.2"/>
    <row r="6096" x14ac:dyDescent="0.2"/>
    <row r="6097" x14ac:dyDescent="0.2"/>
    <row r="6098" x14ac:dyDescent="0.2"/>
    <row r="6099" x14ac:dyDescent="0.2"/>
    <row r="6100" x14ac:dyDescent="0.2"/>
    <row r="6101" x14ac:dyDescent="0.2"/>
    <row r="6102" x14ac:dyDescent="0.2"/>
    <row r="6103" x14ac:dyDescent="0.2"/>
    <row r="6104" x14ac:dyDescent="0.2"/>
    <row r="6105" x14ac:dyDescent="0.2"/>
    <row r="6106" x14ac:dyDescent="0.2"/>
    <row r="6107" x14ac:dyDescent="0.2"/>
    <row r="6108" x14ac:dyDescent="0.2"/>
    <row r="6109" x14ac:dyDescent="0.2"/>
    <row r="6110" x14ac:dyDescent="0.2"/>
    <row r="6111" x14ac:dyDescent="0.2"/>
    <row r="6112" x14ac:dyDescent="0.2"/>
    <row r="6113" x14ac:dyDescent="0.2"/>
    <row r="6114" x14ac:dyDescent="0.2"/>
    <row r="6115" x14ac:dyDescent="0.2"/>
    <row r="6116" x14ac:dyDescent="0.2"/>
    <row r="6117" x14ac:dyDescent="0.2"/>
    <row r="6118" x14ac:dyDescent="0.2"/>
    <row r="6119" x14ac:dyDescent="0.2"/>
    <row r="6120" x14ac:dyDescent="0.2"/>
    <row r="6121" x14ac:dyDescent="0.2"/>
    <row r="6122" x14ac:dyDescent="0.2"/>
    <row r="6123" x14ac:dyDescent="0.2"/>
    <row r="6124" x14ac:dyDescent="0.2"/>
    <row r="6125" x14ac:dyDescent="0.2"/>
    <row r="6126" x14ac:dyDescent="0.2"/>
    <row r="6127" x14ac:dyDescent="0.2"/>
    <row r="6128" x14ac:dyDescent="0.2"/>
    <row r="6129" x14ac:dyDescent="0.2"/>
    <row r="6130" x14ac:dyDescent="0.2"/>
    <row r="6131" x14ac:dyDescent="0.2"/>
    <row r="6132" x14ac:dyDescent="0.2"/>
    <row r="6133" x14ac:dyDescent="0.2"/>
    <row r="6134" x14ac:dyDescent="0.2"/>
    <row r="6135" x14ac:dyDescent="0.2"/>
    <row r="6136" x14ac:dyDescent="0.2"/>
    <row r="6137" x14ac:dyDescent="0.2"/>
    <row r="6138" x14ac:dyDescent="0.2"/>
    <row r="6139" x14ac:dyDescent="0.2"/>
    <row r="6140" x14ac:dyDescent="0.2"/>
    <row r="6141" x14ac:dyDescent="0.2"/>
    <row r="6142" x14ac:dyDescent="0.2"/>
    <row r="6143" x14ac:dyDescent="0.2"/>
    <row r="6144" x14ac:dyDescent="0.2"/>
    <row r="6145" x14ac:dyDescent="0.2"/>
    <row r="6146" x14ac:dyDescent="0.2"/>
    <row r="6147" x14ac:dyDescent="0.2"/>
    <row r="6148" x14ac:dyDescent="0.2"/>
    <row r="6149" x14ac:dyDescent="0.2"/>
    <row r="6150" x14ac:dyDescent="0.2"/>
    <row r="6151" x14ac:dyDescent="0.2"/>
    <row r="6152" x14ac:dyDescent="0.2"/>
    <row r="6153" x14ac:dyDescent="0.2"/>
    <row r="6154" x14ac:dyDescent="0.2"/>
    <row r="6155" x14ac:dyDescent="0.2"/>
    <row r="6156" x14ac:dyDescent="0.2"/>
    <row r="6157" x14ac:dyDescent="0.2"/>
    <row r="6158" x14ac:dyDescent="0.2"/>
    <row r="6159" x14ac:dyDescent="0.2"/>
    <row r="6160" x14ac:dyDescent="0.2"/>
    <row r="6161" x14ac:dyDescent="0.2"/>
    <row r="6162" x14ac:dyDescent="0.2"/>
    <row r="6163" x14ac:dyDescent="0.2"/>
    <row r="6164" x14ac:dyDescent="0.2"/>
    <row r="6165" x14ac:dyDescent="0.2"/>
    <row r="6166" x14ac:dyDescent="0.2"/>
    <row r="6167" x14ac:dyDescent="0.2"/>
    <row r="6168" x14ac:dyDescent="0.2"/>
    <row r="6169" x14ac:dyDescent="0.2"/>
    <row r="6170" x14ac:dyDescent="0.2"/>
    <row r="6171" x14ac:dyDescent="0.2"/>
    <row r="6172" x14ac:dyDescent="0.2"/>
    <row r="6173" x14ac:dyDescent="0.2"/>
    <row r="6174" x14ac:dyDescent="0.2"/>
    <row r="6175" x14ac:dyDescent="0.2"/>
    <row r="6176" x14ac:dyDescent="0.2"/>
    <row r="6177" x14ac:dyDescent="0.2"/>
    <row r="6178" x14ac:dyDescent="0.2"/>
    <row r="6179" x14ac:dyDescent="0.2"/>
    <row r="6180" x14ac:dyDescent="0.2"/>
    <row r="6181" x14ac:dyDescent="0.2"/>
    <row r="6182" x14ac:dyDescent="0.2"/>
    <row r="6183" x14ac:dyDescent="0.2"/>
    <row r="6184" x14ac:dyDescent="0.2"/>
    <row r="6185" x14ac:dyDescent="0.2"/>
    <row r="6186" x14ac:dyDescent="0.2"/>
    <row r="6187" x14ac:dyDescent="0.2"/>
    <row r="6188" x14ac:dyDescent="0.2"/>
    <row r="6189" x14ac:dyDescent="0.2"/>
    <row r="6190" x14ac:dyDescent="0.2"/>
    <row r="6191" x14ac:dyDescent="0.2"/>
    <row r="6192" x14ac:dyDescent="0.2"/>
    <row r="6193" x14ac:dyDescent="0.2"/>
    <row r="6194" x14ac:dyDescent="0.2"/>
    <row r="6195" x14ac:dyDescent="0.2"/>
    <row r="6196" x14ac:dyDescent="0.2"/>
    <row r="6197" x14ac:dyDescent="0.2"/>
    <row r="6198" x14ac:dyDescent="0.2"/>
    <row r="6199" x14ac:dyDescent="0.2"/>
    <row r="6200" x14ac:dyDescent="0.2"/>
    <row r="6201" x14ac:dyDescent="0.2"/>
    <row r="6202" x14ac:dyDescent="0.2"/>
    <row r="6203" x14ac:dyDescent="0.2"/>
    <row r="6204" x14ac:dyDescent="0.2"/>
    <row r="6205" x14ac:dyDescent="0.2"/>
    <row r="6206" x14ac:dyDescent="0.2"/>
    <row r="6207" x14ac:dyDescent="0.2"/>
    <row r="6208" x14ac:dyDescent="0.2"/>
    <row r="6209" x14ac:dyDescent="0.2"/>
    <row r="6210" x14ac:dyDescent="0.2"/>
    <row r="6211" x14ac:dyDescent="0.2"/>
    <row r="6212" x14ac:dyDescent="0.2"/>
    <row r="6213" x14ac:dyDescent="0.2"/>
    <row r="6214" x14ac:dyDescent="0.2"/>
    <row r="6215" x14ac:dyDescent="0.2"/>
    <row r="6216" x14ac:dyDescent="0.2"/>
    <row r="6217" x14ac:dyDescent="0.2"/>
    <row r="6218" x14ac:dyDescent="0.2"/>
    <row r="6219" x14ac:dyDescent="0.2"/>
    <row r="6220" x14ac:dyDescent="0.2"/>
    <row r="6221" x14ac:dyDescent="0.2"/>
    <row r="6222" x14ac:dyDescent="0.2"/>
    <row r="6223" x14ac:dyDescent="0.2"/>
    <row r="6224" x14ac:dyDescent="0.2"/>
    <row r="6225" x14ac:dyDescent="0.2"/>
    <row r="6226" x14ac:dyDescent="0.2"/>
    <row r="6227" x14ac:dyDescent="0.2"/>
    <row r="6228" x14ac:dyDescent="0.2"/>
    <row r="6229" x14ac:dyDescent="0.2"/>
    <row r="6230" x14ac:dyDescent="0.2"/>
    <row r="6231" x14ac:dyDescent="0.2"/>
    <row r="6232" x14ac:dyDescent="0.2"/>
    <row r="6233" x14ac:dyDescent="0.2"/>
    <row r="6234" x14ac:dyDescent="0.2"/>
    <row r="6235" x14ac:dyDescent="0.2"/>
    <row r="6236" x14ac:dyDescent="0.2"/>
    <row r="6237" x14ac:dyDescent="0.2"/>
    <row r="6238" x14ac:dyDescent="0.2"/>
    <row r="6239" x14ac:dyDescent="0.2"/>
    <row r="6240" x14ac:dyDescent="0.2"/>
    <row r="6241" x14ac:dyDescent="0.2"/>
    <row r="6242" x14ac:dyDescent="0.2"/>
    <row r="6243" x14ac:dyDescent="0.2"/>
    <row r="6244" x14ac:dyDescent="0.2"/>
    <row r="6245" x14ac:dyDescent="0.2"/>
    <row r="6246" x14ac:dyDescent="0.2"/>
    <row r="6247" x14ac:dyDescent="0.2"/>
    <row r="6248" x14ac:dyDescent="0.2"/>
    <row r="6249" x14ac:dyDescent="0.2"/>
    <row r="6250" x14ac:dyDescent="0.2"/>
    <row r="6251" x14ac:dyDescent="0.2"/>
    <row r="6252" x14ac:dyDescent="0.2"/>
    <row r="6253" x14ac:dyDescent="0.2"/>
    <row r="6254" x14ac:dyDescent="0.2"/>
    <row r="6255" x14ac:dyDescent="0.2"/>
    <row r="6256" x14ac:dyDescent="0.2"/>
    <row r="6257" x14ac:dyDescent="0.2"/>
    <row r="6258" x14ac:dyDescent="0.2"/>
    <row r="6259" x14ac:dyDescent="0.2"/>
    <row r="6260" x14ac:dyDescent="0.2"/>
    <row r="6261" x14ac:dyDescent="0.2"/>
    <row r="6262" x14ac:dyDescent="0.2"/>
    <row r="6263" x14ac:dyDescent="0.2"/>
    <row r="6264" x14ac:dyDescent="0.2"/>
    <row r="6265" x14ac:dyDescent="0.2"/>
    <row r="6266" x14ac:dyDescent="0.2"/>
    <row r="6267" x14ac:dyDescent="0.2"/>
    <row r="6268" x14ac:dyDescent="0.2"/>
    <row r="6269" x14ac:dyDescent="0.2"/>
    <row r="6270" x14ac:dyDescent="0.2"/>
    <row r="6271" x14ac:dyDescent="0.2"/>
    <row r="6272" x14ac:dyDescent="0.2"/>
    <row r="6273" x14ac:dyDescent="0.2"/>
    <row r="6274" x14ac:dyDescent="0.2"/>
    <row r="6275" x14ac:dyDescent="0.2"/>
    <row r="6276" x14ac:dyDescent="0.2"/>
    <row r="6277" x14ac:dyDescent="0.2"/>
    <row r="6278" x14ac:dyDescent="0.2"/>
    <row r="6279" x14ac:dyDescent="0.2"/>
    <row r="6280" x14ac:dyDescent="0.2"/>
    <row r="6281" x14ac:dyDescent="0.2"/>
    <row r="6282" x14ac:dyDescent="0.2"/>
    <row r="6283" x14ac:dyDescent="0.2"/>
    <row r="6284" x14ac:dyDescent="0.2"/>
    <row r="6285" x14ac:dyDescent="0.2"/>
    <row r="6286" x14ac:dyDescent="0.2"/>
    <row r="6287" x14ac:dyDescent="0.2"/>
    <row r="6288" x14ac:dyDescent="0.2"/>
    <row r="6289" x14ac:dyDescent="0.2"/>
    <row r="6290" x14ac:dyDescent="0.2"/>
    <row r="6291" x14ac:dyDescent="0.2"/>
    <row r="6292" x14ac:dyDescent="0.2"/>
    <row r="6293" x14ac:dyDescent="0.2"/>
    <row r="6294" x14ac:dyDescent="0.2"/>
    <row r="6295" x14ac:dyDescent="0.2"/>
    <row r="6296" x14ac:dyDescent="0.2"/>
    <row r="6297" x14ac:dyDescent="0.2"/>
    <row r="6298" x14ac:dyDescent="0.2"/>
    <row r="6299" x14ac:dyDescent="0.2"/>
    <row r="6300" x14ac:dyDescent="0.2"/>
    <row r="6301" x14ac:dyDescent="0.2"/>
    <row r="6302" x14ac:dyDescent="0.2"/>
    <row r="6303" x14ac:dyDescent="0.2"/>
    <row r="6304" x14ac:dyDescent="0.2"/>
    <row r="6305" x14ac:dyDescent="0.2"/>
    <row r="6306" x14ac:dyDescent="0.2"/>
    <row r="6307" x14ac:dyDescent="0.2"/>
    <row r="6308" x14ac:dyDescent="0.2"/>
    <row r="6309" x14ac:dyDescent="0.2"/>
    <row r="6310" x14ac:dyDescent="0.2"/>
    <row r="6311" x14ac:dyDescent="0.2"/>
    <row r="6312" x14ac:dyDescent="0.2"/>
    <row r="6313" x14ac:dyDescent="0.2"/>
    <row r="6314" x14ac:dyDescent="0.2"/>
    <row r="6315" x14ac:dyDescent="0.2"/>
    <row r="6316" x14ac:dyDescent="0.2"/>
    <row r="6317" x14ac:dyDescent="0.2"/>
    <row r="6318" x14ac:dyDescent="0.2"/>
    <row r="6319" x14ac:dyDescent="0.2"/>
    <row r="6320" x14ac:dyDescent="0.2"/>
    <row r="6321" x14ac:dyDescent="0.2"/>
    <row r="6322" x14ac:dyDescent="0.2"/>
    <row r="6323" x14ac:dyDescent="0.2"/>
    <row r="6324" x14ac:dyDescent="0.2"/>
    <row r="6325" x14ac:dyDescent="0.2"/>
    <row r="6326" x14ac:dyDescent="0.2"/>
    <row r="6327" x14ac:dyDescent="0.2"/>
    <row r="6328" x14ac:dyDescent="0.2"/>
    <row r="6329" x14ac:dyDescent="0.2"/>
    <row r="6330" x14ac:dyDescent="0.2"/>
    <row r="6331" x14ac:dyDescent="0.2"/>
    <row r="6332" x14ac:dyDescent="0.2"/>
    <row r="6333" x14ac:dyDescent="0.2"/>
    <row r="6334" x14ac:dyDescent="0.2"/>
    <row r="6335" x14ac:dyDescent="0.2"/>
    <row r="6336" x14ac:dyDescent="0.2"/>
    <row r="6337" x14ac:dyDescent="0.2"/>
    <row r="6338" x14ac:dyDescent="0.2"/>
    <row r="6339" x14ac:dyDescent="0.2"/>
    <row r="6340" x14ac:dyDescent="0.2"/>
    <row r="6341" x14ac:dyDescent="0.2"/>
    <row r="6342" x14ac:dyDescent="0.2"/>
    <row r="6343" x14ac:dyDescent="0.2"/>
    <row r="6344" x14ac:dyDescent="0.2"/>
    <row r="6345" x14ac:dyDescent="0.2"/>
    <row r="6346" x14ac:dyDescent="0.2"/>
    <row r="6347" x14ac:dyDescent="0.2"/>
    <row r="6348" x14ac:dyDescent="0.2"/>
    <row r="6349" x14ac:dyDescent="0.2"/>
    <row r="6350" x14ac:dyDescent="0.2"/>
    <row r="6351" x14ac:dyDescent="0.2"/>
    <row r="6352" x14ac:dyDescent="0.2"/>
    <row r="6353" x14ac:dyDescent="0.2"/>
    <row r="6354" x14ac:dyDescent="0.2"/>
    <row r="6355" x14ac:dyDescent="0.2"/>
    <row r="6356" x14ac:dyDescent="0.2"/>
    <row r="6357" x14ac:dyDescent="0.2"/>
    <row r="6358" x14ac:dyDescent="0.2"/>
    <row r="6359" x14ac:dyDescent="0.2"/>
    <row r="6360" x14ac:dyDescent="0.2"/>
    <row r="6361" x14ac:dyDescent="0.2"/>
    <row r="6362" x14ac:dyDescent="0.2"/>
    <row r="6363" x14ac:dyDescent="0.2"/>
    <row r="6364" x14ac:dyDescent="0.2"/>
    <row r="6365" x14ac:dyDescent="0.2"/>
    <row r="6366" x14ac:dyDescent="0.2"/>
    <row r="6367" x14ac:dyDescent="0.2"/>
    <row r="6368" x14ac:dyDescent="0.2"/>
    <row r="6369" x14ac:dyDescent="0.2"/>
    <row r="6370" x14ac:dyDescent="0.2"/>
    <row r="6371" x14ac:dyDescent="0.2"/>
    <row r="6372" x14ac:dyDescent="0.2"/>
    <row r="6373" x14ac:dyDescent="0.2"/>
    <row r="6374" x14ac:dyDescent="0.2"/>
    <row r="6375" x14ac:dyDescent="0.2"/>
    <row r="6376" x14ac:dyDescent="0.2"/>
    <row r="6377" x14ac:dyDescent="0.2"/>
    <row r="6378" x14ac:dyDescent="0.2"/>
    <row r="6379" x14ac:dyDescent="0.2"/>
    <row r="6380" x14ac:dyDescent="0.2"/>
    <row r="6381" x14ac:dyDescent="0.2"/>
    <row r="6382" x14ac:dyDescent="0.2"/>
    <row r="6383" x14ac:dyDescent="0.2"/>
    <row r="6384" x14ac:dyDescent="0.2"/>
    <row r="6385" x14ac:dyDescent="0.2"/>
    <row r="6386" x14ac:dyDescent="0.2"/>
    <row r="6387" x14ac:dyDescent="0.2"/>
    <row r="6388" x14ac:dyDescent="0.2"/>
    <row r="6389" x14ac:dyDescent="0.2"/>
    <row r="6390" x14ac:dyDescent="0.2"/>
    <row r="6391" x14ac:dyDescent="0.2"/>
    <row r="6392" x14ac:dyDescent="0.2"/>
    <row r="6393" x14ac:dyDescent="0.2"/>
    <row r="6394" x14ac:dyDescent="0.2"/>
    <row r="6395" x14ac:dyDescent="0.2"/>
    <row r="6396" x14ac:dyDescent="0.2"/>
    <row r="6397" x14ac:dyDescent="0.2"/>
    <row r="6398" x14ac:dyDescent="0.2"/>
    <row r="6399" x14ac:dyDescent="0.2"/>
    <row r="6400" x14ac:dyDescent="0.2"/>
    <row r="6401" x14ac:dyDescent="0.2"/>
    <row r="6402" x14ac:dyDescent="0.2"/>
    <row r="6403" x14ac:dyDescent="0.2"/>
    <row r="6404" x14ac:dyDescent="0.2"/>
    <row r="6405" x14ac:dyDescent="0.2"/>
    <row r="6406" x14ac:dyDescent="0.2"/>
    <row r="6407" x14ac:dyDescent="0.2"/>
    <row r="6408" x14ac:dyDescent="0.2"/>
    <row r="6409" x14ac:dyDescent="0.2"/>
    <row r="6410" x14ac:dyDescent="0.2"/>
    <row r="6411" x14ac:dyDescent="0.2"/>
    <row r="6412" x14ac:dyDescent="0.2"/>
    <row r="6413" x14ac:dyDescent="0.2"/>
    <row r="6414" x14ac:dyDescent="0.2"/>
    <row r="6415" x14ac:dyDescent="0.2"/>
    <row r="6416" x14ac:dyDescent="0.2"/>
    <row r="6417" x14ac:dyDescent="0.2"/>
    <row r="6418" x14ac:dyDescent="0.2"/>
    <row r="6419" x14ac:dyDescent="0.2"/>
    <row r="6420" x14ac:dyDescent="0.2"/>
    <row r="6421" x14ac:dyDescent="0.2"/>
    <row r="6422" x14ac:dyDescent="0.2"/>
    <row r="6423" x14ac:dyDescent="0.2"/>
    <row r="6424" x14ac:dyDescent="0.2"/>
    <row r="6425" x14ac:dyDescent="0.2"/>
    <row r="6426" x14ac:dyDescent="0.2"/>
    <row r="6427" x14ac:dyDescent="0.2"/>
    <row r="6428" x14ac:dyDescent="0.2"/>
    <row r="6429" x14ac:dyDescent="0.2"/>
    <row r="6430" x14ac:dyDescent="0.2"/>
    <row r="6431" x14ac:dyDescent="0.2"/>
    <row r="6432" x14ac:dyDescent="0.2"/>
    <row r="6433" x14ac:dyDescent="0.2"/>
    <row r="6434" x14ac:dyDescent="0.2"/>
    <row r="6435" x14ac:dyDescent="0.2"/>
    <row r="6436" x14ac:dyDescent="0.2"/>
    <row r="6437" x14ac:dyDescent="0.2"/>
    <row r="6438" x14ac:dyDescent="0.2"/>
    <row r="6439" x14ac:dyDescent="0.2"/>
    <row r="6440" x14ac:dyDescent="0.2"/>
    <row r="6441" x14ac:dyDescent="0.2"/>
    <row r="6442" x14ac:dyDescent="0.2"/>
    <row r="6443" x14ac:dyDescent="0.2"/>
    <row r="6444" x14ac:dyDescent="0.2"/>
    <row r="6445" x14ac:dyDescent="0.2"/>
    <row r="6446" x14ac:dyDescent="0.2"/>
    <row r="6447" x14ac:dyDescent="0.2"/>
    <row r="6448" x14ac:dyDescent="0.2"/>
    <row r="6449" x14ac:dyDescent="0.2"/>
    <row r="6450" x14ac:dyDescent="0.2"/>
    <row r="6451" x14ac:dyDescent="0.2"/>
    <row r="6452" x14ac:dyDescent="0.2"/>
    <row r="6453" x14ac:dyDescent="0.2"/>
    <row r="6454" x14ac:dyDescent="0.2"/>
    <row r="6455" x14ac:dyDescent="0.2"/>
    <row r="6456" x14ac:dyDescent="0.2"/>
    <row r="6457" x14ac:dyDescent="0.2"/>
    <row r="6458" x14ac:dyDescent="0.2"/>
    <row r="6459" x14ac:dyDescent="0.2"/>
    <row r="6460" x14ac:dyDescent="0.2"/>
    <row r="6461" x14ac:dyDescent="0.2"/>
    <row r="6462" x14ac:dyDescent="0.2"/>
    <row r="6463" x14ac:dyDescent="0.2"/>
    <row r="6464" x14ac:dyDescent="0.2"/>
    <row r="6465" x14ac:dyDescent="0.2"/>
    <row r="6466" x14ac:dyDescent="0.2"/>
    <row r="6467" x14ac:dyDescent="0.2"/>
    <row r="6468" x14ac:dyDescent="0.2"/>
    <row r="6469" x14ac:dyDescent="0.2"/>
    <row r="6470" x14ac:dyDescent="0.2"/>
    <row r="6471" x14ac:dyDescent="0.2"/>
    <row r="6472" x14ac:dyDescent="0.2"/>
    <row r="6473" x14ac:dyDescent="0.2"/>
    <row r="6474" x14ac:dyDescent="0.2"/>
    <row r="6475" x14ac:dyDescent="0.2"/>
    <row r="6476" x14ac:dyDescent="0.2"/>
    <row r="6477" x14ac:dyDescent="0.2"/>
    <row r="6478" x14ac:dyDescent="0.2"/>
    <row r="6479" x14ac:dyDescent="0.2"/>
    <row r="6480" x14ac:dyDescent="0.2"/>
    <row r="6481" x14ac:dyDescent="0.2"/>
    <row r="6482" x14ac:dyDescent="0.2"/>
    <row r="6483" x14ac:dyDescent="0.2"/>
    <row r="6484" x14ac:dyDescent="0.2"/>
    <row r="6485" x14ac:dyDescent="0.2"/>
    <row r="6486" x14ac:dyDescent="0.2"/>
    <row r="6487" x14ac:dyDescent="0.2"/>
    <row r="6488" x14ac:dyDescent="0.2"/>
    <row r="6489" x14ac:dyDescent="0.2"/>
    <row r="6490" x14ac:dyDescent="0.2"/>
    <row r="6491" x14ac:dyDescent="0.2"/>
    <row r="6492" x14ac:dyDescent="0.2"/>
    <row r="6493" x14ac:dyDescent="0.2"/>
    <row r="6494" x14ac:dyDescent="0.2"/>
    <row r="6495" x14ac:dyDescent="0.2"/>
    <row r="6496" x14ac:dyDescent="0.2"/>
    <row r="6497" x14ac:dyDescent="0.2"/>
    <row r="6498" x14ac:dyDescent="0.2"/>
    <row r="6499" x14ac:dyDescent="0.2"/>
    <row r="6500" x14ac:dyDescent="0.2"/>
    <row r="6501" x14ac:dyDescent="0.2"/>
    <row r="6502" x14ac:dyDescent="0.2"/>
    <row r="6503" x14ac:dyDescent="0.2"/>
    <row r="6504" x14ac:dyDescent="0.2"/>
    <row r="6505" x14ac:dyDescent="0.2"/>
    <row r="6506" x14ac:dyDescent="0.2"/>
    <row r="6507" x14ac:dyDescent="0.2"/>
    <row r="6508" x14ac:dyDescent="0.2"/>
    <row r="6509" x14ac:dyDescent="0.2"/>
    <row r="6510" x14ac:dyDescent="0.2"/>
    <row r="6511" x14ac:dyDescent="0.2"/>
    <row r="6512" x14ac:dyDescent="0.2"/>
    <row r="6513" x14ac:dyDescent="0.2"/>
    <row r="6514" x14ac:dyDescent="0.2"/>
    <row r="6515" x14ac:dyDescent="0.2"/>
    <row r="6516" x14ac:dyDescent="0.2"/>
    <row r="6517" x14ac:dyDescent="0.2"/>
    <row r="6518" x14ac:dyDescent="0.2"/>
    <row r="6519" x14ac:dyDescent="0.2"/>
    <row r="6520" x14ac:dyDescent="0.2"/>
    <row r="6521" x14ac:dyDescent="0.2"/>
    <row r="6522" x14ac:dyDescent="0.2"/>
    <row r="6523" x14ac:dyDescent="0.2"/>
    <row r="6524" x14ac:dyDescent="0.2"/>
    <row r="6525" x14ac:dyDescent="0.2"/>
    <row r="6526" x14ac:dyDescent="0.2"/>
    <row r="6527" x14ac:dyDescent="0.2"/>
    <row r="6528" x14ac:dyDescent="0.2"/>
    <row r="6529" x14ac:dyDescent="0.2"/>
    <row r="6530" x14ac:dyDescent="0.2"/>
    <row r="6531" x14ac:dyDescent="0.2"/>
    <row r="6532" x14ac:dyDescent="0.2"/>
    <row r="6533" x14ac:dyDescent="0.2"/>
    <row r="6534" x14ac:dyDescent="0.2"/>
    <row r="6535" x14ac:dyDescent="0.2"/>
    <row r="6536" x14ac:dyDescent="0.2"/>
    <row r="6537" x14ac:dyDescent="0.2"/>
    <row r="6538" x14ac:dyDescent="0.2"/>
    <row r="6539" x14ac:dyDescent="0.2"/>
    <row r="6540" x14ac:dyDescent="0.2"/>
    <row r="6541" x14ac:dyDescent="0.2"/>
    <row r="6542" x14ac:dyDescent="0.2"/>
    <row r="6543" x14ac:dyDescent="0.2"/>
    <row r="6544" x14ac:dyDescent="0.2"/>
    <row r="6545" x14ac:dyDescent="0.2"/>
    <row r="6546" x14ac:dyDescent="0.2"/>
    <row r="6547" x14ac:dyDescent="0.2"/>
    <row r="6548" x14ac:dyDescent="0.2"/>
    <row r="6549" x14ac:dyDescent="0.2"/>
    <row r="6550" x14ac:dyDescent="0.2"/>
    <row r="6551" x14ac:dyDescent="0.2"/>
    <row r="6552" x14ac:dyDescent="0.2"/>
    <row r="6553" x14ac:dyDescent="0.2"/>
    <row r="6554" x14ac:dyDescent="0.2"/>
    <row r="6555" x14ac:dyDescent="0.2"/>
    <row r="6556" x14ac:dyDescent="0.2"/>
    <row r="6557" x14ac:dyDescent="0.2"/>
    <row r="6558" x14ac:dyDescent="0.2"/>
    <row r="6559" x14ac:dyDescent="0.2"/>
    <row r="6560" x14ac:dyDescent="0.2"/>
    <row r="6561" x14ac:dyDescent="0.2"/>
    <row r="6562" x14ac:dyDescent="0.2"/>
    <row r="6563" x14ac:dyDescent="0.2"/>
    <row r="6564" x14ac:dyDescent="0.2"/>
    <row r="6565" x14ac:dyDescent="0.2"/>
    <row r="6566" x14ac:dyDescent="0.2"/>
    <row r="6567" x14ac:dyDescent="0.2"/>
    <row r="6568" x14ac:dyDescent="0.2"/>
    <row r="6569" x14ac:dyDescent="0.2"/>
    <row r="6570" x14ac:dyDescent="0.2"/>
    <row r="6571" x14ac:dyDescent="0.2"/>
    <row r="6572" x14ac:dyDescent="0.2"/>
    <row r="6573" x14ac:dyDescent="0.2"/>
    <row r="6574" x14ac:dyDescent="0.2"/>
    <row r="6575" x14ac:dyDescent="0.2"/>
    <row r="6576" x14ac:dyDescent="0.2"/>
    <row r="6577" x14ac:dyDescent="0.2"/>
    <row r="6578" x14ac:dyDescent="0.2"/>
    <row r="6579" x14ac:dyDescent="0.2"/>
    <row r="6580" x14ac:dyDescent="0.2"/>
    <row r="6581" x14ac:dyDescent="0.2"/>
    <row r="6582" x14ac:dyDescent="0.2"/>
    <row r="6583" x14ac:dyDescent="0.2"/>
    <row r="6584" x14ac:dyDescent="0.2"/>
    <row r="6585" x14ac:dyDescent="0.2"/>
    <row r="6586" x14ac:dyDescent="0.2"/>
    <row r="6587" x14ac:dyDescent="0.2"/>
    <row r="6588" x14ac:dyDescent="0.2"/>
    <row r="6589" x14ac:dyDescent="0.2"/>
    <row r="6590" x14ac:dyDescent="0.2"/>
    <row r="6591" x14ac:dyDescent="0.2"/>
    <row r="6592" x14ac:dyDescent="0.2"/>
    <row r="6593" x14ac:dyDescent="0.2"/>
    <row r="6594" x14ac:dyDescent="0.2"/>
    <row r="6595" x14ac:dyDescent="0.2"/>
    <row r="6596" x14ac:dyDescent="0.2"/>
    <row r="6597" x14ac:dyDescent="0.2"/>
    <row r="6598" x14ac:dyDescent="0.2"/>
    <row r="6599" x14ac:dyDescent="0.2"/>
    <row r="6600" x14ac:dyDescent="0.2"/>
    <row r="6601" x14ac:dyDescent="0.2"/>
    <row r="6602" x14ac:dyDescent="0.2"/>
    <row r="6603" x14ac:dyDescent="0.2"/>
    <row r="6604" x14ac:dyDescent="0.2"/>
    <row r="6605" x14ac:dyDescent="0.2"/>
    <row r="6606" x14ac:dyDescent="0.2"/>
    <row r="6607" x14ac:dyDescent="0.2"/>
    <row r="6608" x14ac:dyDescent="0.2"/>
    <row r="6609" x14ac:dyDescent="0.2"/>
    <row r="6610" x14ac:dyDescent="0.2"/>
    <row r="6611" x14ac:dyDescent="0.2"/>
    <row r="6612" x14ac:dyDescent="0.2"/>
    <row r="6613" x14ac:dyDescent="0.2"/>
    <row r="6614" x14ac:dyDescent="0.2"/>
    <row r="6615" x14ac:dyDescent="0.2"/>
    <row r="6616" x14ac:dyDescent="0.2"/>
    <row r="6617" x14ac:dyDescent="0.2"/>
    <row r="6618" x14ac:dyDescent="0.2"/>
    <row r="6619" x14ac:dyDescent="0.2"/>
    <row r="6620" x14ac:dyDescent="0.2"/>
    <row r="6621" x14ac:dyDescent="0.2"/>
    <row r="6622" x14ac:dyDescent="0.2"/>
    <row r="6623" x14ac:dyDescent="0.2"/>
    <row r="6624" x14ac:dyDescent="0.2"/>
    <row r="6625" x14ac:dyDescent="0.2"/>
    <row r="6626" x14ac:dyDescent="0.2"/>
    <row r="6627" x14ac:dyDescent="0.2"/>
    <row r="6628" x14ac:dyDescent="0.2"/>
    <row r="6629" x14ac:dyDescent="0.2"/>
    <row r="6630" x14ac:dyDescent="0.2"/>
    <row r="6631" x14ac:dyDescent="0.2"/>
    <row r="6632" x14ac:dyDescent="0.2"/>
    <row r="6633" x14ac:dyDescent="0.2"/>
    <row r="6634" x14ac:dyDescent="0.2"/>
    <row r="6635" x14ac:dyDescent="0.2"/>
    <row r="6636" x14ac:dyDescent="0.2"/>
    <row r="6637" x14ac:dyDescent="0.2"/>
    <row r="6638" x14ac:dyDescent="0.2"/>
    <row r="6639" x14ac:dyDescent="0.2"/>
    <row r="6640" x14ac:dyDescent="0.2"/>
    <row r="6641" x14ac:dyDescent="0.2"/>
    <row r="6642" x14ac:dyDescent="0.2"/>
    <row r="6643" x14ac:dyDescent="0.2"/>
    <row r="6644" x14ac:dyDescent="0.2"/>
    <row r="6645" x14ac:dyDescent="0.2"/>
    <row r="6646" x14ac:dyDescent="0.2"/>
    <row r="6647" x14ac:dyDescent="0.2"/>
    <row r="6648" x14ac:dyDescent="0.2"/>
    <row r="6649" x14ac:dyDescent="0.2"/>
    <row r="6650" x14ac:dyDescent="0.2"/>
    <row r="6651" x14ac:dyDescent="0.2"/>
    <row r="6652" x14ac:dyDescent="0.2"/>
    <row r="6653" x14ac:dyDescent="0.2"/>
    <row r="6654" x14ac:dyDescent="0.2"/>
    <row r="6655" x14ac:dyDescent="0.2"/>
    <row r="6656" x14ac:dyDescent="0.2"/>
    <row r="6657" x14ac:dyDescent="0.2"/>
    <row r="6658" x14ac:dyDescent="0.2"/>
    <row r="6659" x14ac:dyDescent="0.2"/>
    <row r="6660" x14ac:dyDescent="0.2"/>
    <row r="6661" x14ac:dyDescent="0.2"/>
    <row r="6662" x14ac:dyDescent="0.2"/>
    <row r="6663" x14ac:dyDescent="0.2"/>
    <row r="6664" x14ac:dyDescent="0.2"/>
    <row r="6665" x14ac:dyDescent="0.2"/>
    <row r="6666" x14ac:dyDescent="0.2"/>
    <row r="6667" x14ac:dyDescent="0.2"/>
    <row r="6668" x14ac:dyDescent="0.2"/>
    <row r="6669" x14ac:dyDescent="0.2"/>
    <row r="6670" x14ac:dyDescent="0.2"/>
    <row r="6671" x14ac:dyDescent="0.2"/>
    <row r="6672" x14ac:dyDescent="0.2"/>
    <row r="6673" x14ac:dyDescent="0.2"/>
    <row r="6674" x14ac:dyDescent="0.2"/>
    <row r="6675" x14ac:dyDescent="0.2"/>
    <row r="6676" x14ac:dyDescent="0.2"/>
    <row r="6677" x14ac:dyDescent="0.2"/>
    <row r="6678" x14ac:dyDescent="0.2"/>
    <row r="6679" x14ac:dyDescent="0.2"/>
    <row r="6680" x14ac:dyDescent="0.2"/>
    <row r="6681" x14ac:dyDescent="0.2"/>
    <row r="6682" x14ac:dyDescent="0.2"/>
    <row r="6683" x14ac:dyDescent="0.2"/>
    <row r="6684" x14ac:dyDescent="0.2"/>
    <row r="6685" x14ac:dyDescent="0.2"/>
    <row r="6686" x14ac:dyDescent="0.2"/>
    <row r="6687" x14ac:dyDescent="0.2"/>
    <row r="6688" x14ac:dyDescent="0.2"/>
    <row r="6689" x14ac:dyDescent="0.2"/>
    <row r="6690" x14ac:dyDescent="0.2"/>
    <row r="6691" x14ac:dyDescent="0.2"/>
    <row r="6692" x14ac:dyDescent="0.2"/>
    <row r="6693" x14ac:dyDescent="0.2"/>
    <row r="6694" x14ac:dyDescent="0.2"/>
    <row r="6695" x14ac:dyDescent="0.2"/>
    <row r="6696" x14ac:dyDescent="0.2"/>
    <row r="6697" x14ac:dyDescent="0.2"/>
    <row r="6698" x14ac:dyDescent="0.2"/>
    <row r="6699" x14ac:dyDescent="0.2"/>
    <row r="6700" x14ac:dyDescent="0.2"/>
    <row r="6701" x14ac:dyDescent="0.2"/>
    <row r="6702" x14ac:dyDescent="0.2"/>
    <row r="6703" x14ac:dyDescent="0.2"/>
    <row r="6704" x14ac:dyDescent="0.2"/>
    <row r="6705" x14ac:dyDescent="0.2"/>
    <row r="6706" x14ac:dyDescent="0.2"/>
    <row r="6707" x14ac:dyDescent="0.2"/>
    <row r="6708" x14ac:dyDescent="0.2"/>
    <row r="6709" x14ac:dyDescent="0.2"/>
    <row r="6710" x14ac:dyDescent="0.2"/>
    <row r="6711" x14ac:dyDescent="0.2"/>
    <row r="6712" x14ac:dyDescent="0.2"/>
    <row r="6713" x14ac:dyDescent="0.2"/>
    <row r="6714" x14ac:dyDescent="0.2"/>
    <row r="6715" x14ac:dyDescent="0.2"/>
    <row r="6716" x14ac:dyDescent="0.2"/>
    <row r="6717" x14ac:dyDescent="0.2"/>
    <row r="6718" x14ac:dyDescent="0.2"/>
    <row r="6719" x14ac:dyDescent="0.2"/>
    <row r="6720" x14ac:dyDescent="0.2"/>
    <row r="6721" x14ac:dyDescent="0.2"/>
    <row r="6722" x14ac:dyDescent="0.2"/>
    <row r="6723" x14ac:dyDescent="0.2"/>
    <row r="6724" x14ac:dyDescent="0.2"/>
    <row r="6725" x14ac:dyDescent="0.2"/>
    <row r="6726" x14ac:dyDescent="0.2"/>
    <row r="6727" x14ac:dyDescent="0.2"/>
    <row r="6728" x14ac:dyDescent="0.2"/>
    <row r="6729" x14ac:dyDescent="0.2"/>
    <row r="6730" x14ac:dyDescent="0.2"/>
    <row r="6731" x14ac:dyDescent="0.2"/>
    <row r="6732" x14ac:dyDescent="0.2"/>
    <row r="6733" x14ac:dyDescent="0.2"/>
    <row r="6734" x14ac:dyDescent="0.2"/>
    <row r="6735" x14ac:dyDescent="0.2"/>
    <row r="6736" x14ac:dyDescent="0.2"/>
    <row r="6737" x14ac:dyDescent="0.2"/>
    <row r="6738" x14ac:dyDescent="0.2"/>
    <row r="6739" x14ac:dyDescent="0.2"/>
    <row r="6740" x14ac:dyDescent="0.2"/>
    <row r="6741" x14ac:dyDescent="0.2"/>
    <row r="6742" x14ac:dyDescent="0.2"/>
    <row r="6743" x14ac:dyDescent="0.2"/>
    <row r="6744" x14ac:dyDescent="0.2"/>
    <row r="6745" x14ac:dyDescent="0.2"/>
    <row r="6746" x14ac:dyDescent="0.2"/>
    <row r="6747" x14ac:dyDescent="0.2"/>
    <row r="6748" x14ac:dyDescent="0.2"/>
    <row r="6749" x14ac:dyDescent="0.2"/>
    <row r="6750" x14ac:dyDescent="0.2"/>
    <row r="6751" x14ac:dyDescent="0.2"/>
    <row r="6752" x14ac:dyDescent="0.2"/>
    <row r="6753" x14ac:dyDescent="0.2"/>
    <row r="6754" x14ac:dyDescent="0.2"/>
    <row r="6755" x14ac:dyDescent="0.2"/>
    <row r="6756" x14ac:dyDescent="0.2"/>
    <row r="6757" x14ac:dyDescent="0.2"/>
    <row r="6758" x14ac:dyDescent="0.2"/>
    <row r="6759" x14ac:dyDescent="0.2"/>
    <row r="6760" x14ac:dyDescent="0.2"/>
    <row r="6761" x14ac:dyDescent="0.2"/>
    <row r="6762" x14ac:dyDescent="0.2"/>
    <row r="6763" x14ac:dyDescent="0.2"/>
    <row r="6764" x14ac:dyDescent="0.2"/>
    <row r="6765" x14ac:dyDescent="0.2"/>
    <row r="6766" x14ac:dyDescent="0.2"/>
    <row r="6767" x14ac:dyDescent="0.2"/>
    <row r="6768" x14ac:dyDescent="0.2"/>
    <row r="6769" x14ac:dyDescent="0.2"/>
    <row r="6770" x14ac:dyDescent="0.2"/>
    <row r="6771" x14ac:dyDescent="0.2"/>
    <row r="6772" x14ac:dyDescent="0.2"/>
    <row r="6773" x14ac:dyDescent="0.2"/>
    <row r="6774" x14ac:dyDescent="0.2"/>
    <row r="6775" x14ac:dyDescent="0.2"/>
    <row r="6776" x14ac:dyDescent="0.2"/>
    <row r="6777" x14ac:dyDescent="0.2"/>
    <row r="6778" x14ac:dyDescent="0.2"/>
    <row r="6779" x14ac:dyDescent="0.2"/>
    <row r="6780" x14ac:dyDescent="0.2"/>
    <row r="6781" x14ac:dyDescent="0.2"/>
    <row r="6782" x14ac:dyDescent="0.2"/>
    <row r="6783" x14ac:dyDescent="0.2"/>
    <row r="6784" x14ac:dyDescent="0.2"/>
    <row r="6785" x14ac:dyDescent="0.2"/>
    <row r="6786" x14ac:dyDescent="0.2"/>
    <row r="6787" x14ac:dyDescent="0.2"/>
    <row r="6788" x14ac:dyDescent="0.2"/>
    <row r="6789" x14ac:dyDescent="0.2"/>
    <row r="6790" x14ac:dyDescent="0.2"/>
    <row r="6791" x14ac:dyDescent="0.2"/>
    <row r="6792" x14ac:dyDescent="0.2"/>
    <row r="6793" x14ac:dyDescent="0.2"/>
    <row r="6794" x14ac:dyDescent="0.2"/>
    <row r="6795" x14ac:dyDescent="0.2"/>
    <row r="6796" x14ac:dyDescent="0.2"/>
    <row r="6797" x14ac:dyDescent="0.2"/>
    <row r="6798" x14ac:dyDescent="0.2"/>
    <row r="6799" x14ac:dyDescent="0.2"/>
    <row r="6800" x14ac:dyDescent="0.2"/>
    <row r="6801" x14ac:dyDescent="0.2"/>
    <row r="6802" x14ac:dyDescent="0.2"/>
    <row r="6803" x14ac:dyDescent="0.2"/>
    <row r="6804" x14ac:dyDescent="0.2"/>
    <row r="6805" x14ac:dyDescent="0.2"/>
    <row r="6806" x14ac:dyDescent="0.2"/>
    <row r="6807" x14ac:dyDescent="0.2"/>
    <row r="6808" x14ac:dyDescent="0.2"/>
    <row r="6809" x14ac:dyDescent="0.2"/>
    <row r="6810" x14ac:dyDescent="0.2"/>
    <row r="6811" x14ac:dyDescent="0.2"/>
    <row r="6812" x14ac:dyDescent="0.2"/>
    <row r="6813" x14ac:dyDescent="0.2"/>
    <row r="6814" x14ac:dyDescent="0.2"/>
    <row r="6815" x14ac:dyDescent="0.2"/>
    <row r="6816" x14ac:dyDescent="0.2"/>
    <row r="6817" x14ac:dyDescent="0.2"/>
    <row r="6818" x14ac:dyDescent="0.2"/>
    <row r="6819" x14ac:dyDescent="0.2"/>
    <row r="6820" x14ac:dyDescent="0.2"/>
    <row r="6821" x14ac:dyDescent="0.2"/>
    <row r="6822" x14ac:dyDescent="0.2"/>
    <row r="6823" x14ac:dyDescent="0.2"/>
    <row r="6824" x14ac:dyDescent="0.2"/>
    <row r="6825" x14ac:dyDescent="0.2"/>
    <row r="6826" x14ac:dyDescent="0.2"/>
    <row r="6827" x14ac:dyDescent="0.2"/>
    <row r="6828" x14ac:dyDescent="0.2"/>
    <row r="6829" x14ac:dyDescent="0.2"/>
    <row r="6830" x14ac:dyDescent="0.2"/>
    <row r="6831" x14ac:dyDescent="0.2"/>
    <row r="6832" x14ac:dyDescent="0.2"/>
    <row r="6833" x14ac:dyDescent="0.2"/>
    <row r="6834" x14ac:dyDescent="0.2"/>
    <row r="6835" x14ac:dyDescent="0.2"/>
    <row r="6836" x14ac:dyDescent="0.2"/>
    <row r="6837" x14ac:dyDescent="0.2"/>
    <row r="6838" x14ac:dyDescent="0.2"/>
    <row r="6839" x14ac:dyDescent="0.2"/>
    <row r="6840" x14ac:dyDescent="0.2"/>
    <row r="6841" x14ac:dyDescent="0.2"/>
    <row r="6842" x14ac:dyDescent="0.2"/>
    <row r="6843" x14ac:dyDescent="0.2"/>
    <row r="6844" x14ac:dyDescent="0.2"/>
    <row r="6845" x14ac:dyDescent="0.2"/>
    <row r="6846" x14ac:dyDescent="0.2"/>
    <row r="6847" x14ac:dyDescent="0.2"/>
    <row r="6848" x14ac:dyDescent="0.2"/>
    <row r="6849" x14ac:dyDescent="0.2"/>
    <row r="6850" x14ac:dyDescent="0.2"/>
    <row r="6851" x14ac:dyDescent="0.2"/>
    <row r="6852" x14ac:dyDescent="0.2"/>
    <row r="6853" x14ac:dyDescent="0.2"/>
    <row r="6854" x14ac:dyDescent="0.2"/>
    <row r="6855" x14ac:dyDescent="0.2"/>
    <row r="6856" x14ac:dyDescent="0.2"/>
    <row r="6857" x14ac:dyDescent="0.2"/>
    <row r="6858" x14ac:dyDescent="0.2"/>
    <row r="6859" x14ac:dyDescent="0.2"/>
    <row r="6860" x14ac:dyDescent="0.2"/>
    <row r="6861" x14ac:dyDescent="0.2"/>
    <row r="6862" x14ac:dyDescent="0.2"/>
    <row r="6863" x14ac:dyDescent="0.2"/>
    <row r="6864" x14ac:dyDescent="0.2"/>
    <row r="6865" x14ac:dyDescent="0.2"/>
    <row r="6866" x14ac:dyDescent="0.2"/>
    <row r="6867" x14ac:dyDescent="0.2"/>
    <row r="6868" x14ac:dyDescent="0.2"/>
    <row r="6869" x14ac:dyDescent="0.2"/>
    <row r="6870" x14ac:dyDescent="0.2"/>
    <row r="6871" x14ac:dyDescent="0.2"/>
    <row r="6872" x14ac:dyDescent="0.2"/>
    <row r="6873" x14ac:dyDescent="0.2"/>
    <row r="6874" x14ac:dyDescent="0.2"/>
    <row r="6875" x14ac:dyDescent="0.2"/>
    <row r="6876" x14ac:dyDescent="0.2"/>
    <row r="6877" x14ac:dyDescent="0.2"/>
    <row r="6878" x14ac:dyDescent="0.2"/>
    <row r="6879" x14ac:dyDescent="0.2"/>
    <row r="6880" x14ac:dyDescent="0.2"/>
    <row r="6881" x14ac:dyDescent="0.2"/>
    <row r="6882" x14ac:dyDescent="0.2"/>
    <row r="6883" x14ac:dyDescent="0.2"/>
    <row r="6884" x14ac:dyDescent="0.2"/>
    <row r="6885" x14ac:dyDescent="0.2"/>
    <row r="6886" x14ac:dyDescent="0.2"/>
    <row r="6887" x14ac:dyDescent="0.2"/>
    <row r="6888" x14ac:dyDescent="0.2"/>
    <row r="6889" x14ac:dyDescent="0.2"/>
    <row r="6890" x14ac:dyDescent="0.2"/>
    <row r="6891" x14ac:dyDescent="0.2"/>
    <row r="6892" x14ac:dyDescent="0.2"/>
    <row r="6893" x14ac:dyDescent="0.2"/>
    <row r="6894" x14ac:dyDescent="0.2"/>
    <row r="6895" x14ac:dyDescent="0.2"/>
    <row r="6896" x14ac:dyDescent="0.2"/>
    <row r="6897" x14ac:dyDescent="0.2"/>
    <row r="6898" x14ac:dyDescent="0.2"/>
    <row r="6899" x14ac:dyDescent="0.2"/>
    <row r="6900" x14ac:dyDescent="0.2"/>
    <row r="6901" x14ac:dyDescent="0.2"/>
    <row r="6902" x14ac:dyDescent="0.2"/>
    <row r="6903" x14ac:dyDescent="0.2"/>
    <row r="6904" x14ac:dyDescent="0.2"/>
    <row r="6905" x14ac:dyDescent="0.2"/>
    <row r="6906" x14ac:dyDescent="0.2"/>
    <row r="6907" x14ac:dyDescent="0.2"/>
    <row r="6908" x14ac:dyDescent="0.2"/>
    <row r="6909" x14ac:dyDescent="0.2"/>
    <row r="6910" x14ac:dyDescent="0.2"/>
    <row r="6911" x14ac:dyDescent="0.2"/>
    <row r="6912" x14ac:dyDescent="0.2"/>
    <row r="6913" x14ac:dyDescent="0.2"/>
    <row r="6914" x14ac:dyDescent="0.2"/>
    <row r="6915" x14ac:dyDescent="0.2"/>
    <row r="6916" x14ac:dyDescent="0.2"/>
    <row r="6917" x14ac:dyDescent="0.2"/>
    <row r="6918" x14ac:dyDescent="0.2"/>
    <row r="6919" x14ac:dyDescent="0.2"/>
    <row r="6920" x14ac:dyDescent="0.2"/>
    <row r="6921" x14ac:dyDescent="0.2"/>
    <row r="6922" x14ac:dyDescent="0.2"/>
    <row r="6923" x14ac:dyDescent="0.2"/>
    <row r="6924" x14ac:dyDescent="0.2"/>
    <row r="6925" x14ac:dyDescent="0.2"/>
    <row r="6926" x14ac:dyDescent="0.2"/>
    <row r="6927" x14ac:dyDescent="0.2"/>
    <row r="6928" x14ac:dyDescent="0.2"/>
    <row r="6929" x14ac:dyDescent="0.2"/>
    <row r="6930" x14ac:dyDescent="0.2"/>
    <row r="6931" x14ac:dyDescent="0.2"/>
    <row r="6932" x14ac:dyDescent="0.2"/>
    <row r="6933" x14ac:dyDescent="0.2"/>
    <row r="6934" x14ac:dyDescent="0.2"/>
    <row r="6935" x14ac:dyDescent="0.2"/>
    <row r="6936" x14ac:dyDescent="0.2"/>
    <row r="6937" x14ac:dyDescent="0.2"/>
    <row r="6938" x14ac:dyDescent="0.2"/>
    <row r="6939" x14ac:dyDescent="0.2"/>
    <row r="6940" x14ac:dyDescent="0.2"/>
    <row r="6941" x14ac:dyDescent="0.2"/>
    <row r="6942" x14ac:dyDescent="0.2"/>
    <row r="6943" x14ac:dyDescent="0.2"/>
    <row r="6944" x14ac:dyDescent="0.2"/>
    <row r="6945" x14ac:dyDescent="0.2"/>
    <row r="6946" x14ac:dyDescent="0.2"/>
    <row r="6947" x14ac:dyDescent="0.2"/>
    <row r="6948" x14ac:dyDescent="0.2"/>
    <row r="6949" x14ac:dyDescent="0.2"/>
    <row r="6950" x14ac:dyDescent="0.2"/>
    <row r="6951" x14ac:dyDescent="0.2"/>
    <row r="6952" x14ac:dyDescent="0.2"/>
    <row r="6953" x14ac:dyDescent="0.2"/>
    <row r="6954" x14ac:dyDescent="0.2"/>
    <row r="6955" x14ac:dyDescent="0.2"/>
    <row r="6956" x14ac:dyDescent="0.2"/>
    <row r="6957" x14ac:dyDescent="0.2"/>
    <row r="6958" x14ac:dyDescent="0.2"/>
    <row r="6959" x14ac:dyDescent="0.2"/>
    <row r="6960" x14ac:dyDescent="0.2"/>
    <row r="6961" x14ac:dyDescent="0.2"/>
    <row r="6962" x14ac:dyDescent="0.2"/>
    <row r="6963" x14ac:dyDescent="0.2"/>
    <row r="6964" x14ac:dyDescent="0.2"/>
    <row r="6965" x14ac:dyDescent="0.2"/>
    <row r="6966" x14ac:dyDescent="0.2"/>
    <row r="6967" x14ac:dyDescent="0.2"/>
    <row r="6968" x14ac:dyDescent="0.2"/>
    <row r="6969" x14ac:dyDescent="0.2"/>
    <row r="6970" x14ac:dyDescent="0.2"/>
    <row r="6971" x14ac:dyDescent="0.2"/>
    <row r="6972" x14ac:dyDescent="0.2"/>
    <row r="6973" x14ac:dyDescent="0.2"/>
    <row r="6974" x14ac:dyDescent="0.2"/>
    <row r="6975" x14ac:dyDescent="0.2"/>
    <row r="6976" x14ac:dyDescent="0.2"/>
    <row r="6977" x14ac:dyDescent="0.2"/>
    <row r="6978" x14ac:dyDescent="0.2"/>
    <row r="6979" x14ac:dyDescent="0.2"/>
    <row r="6980" x14ac:dyDescent="0.2"/>
    <row r="6981" x14ac:dyDescent="0.2"/>
    <row r="6982" x14ac:dyDescent="0.2"/>
    <row r="6983" x14ac:dyDescent="0.2"/>
    <row r="6984" x14ac:dyDescent="0.2"/>
    <row r="6985" x14ac:dyDescent="0.2"/>
    <row r="6986" x14ac:dyDescent="0.2"/>
    <row r="6987" x14ac:dyDescent="0.2"/>
    <row r="6988" x14ac:dyDescent="0.2"/>
    <row r="6989" x14ac:dyDescent="0.2"/>
    <row r="6990" x14ac:dyDescent="0.2"/>
    <row r="6991" x14ac:dyDescent="0.2"/>
    <row r="6992" x14ac:dyDescent="0.2"/>
    <row r="6993" x14ac:dyDescent="0.2"/>
    <row r="6994" x14ac:dyDescent="0.2"/>
    <row r="6995" x14ac:dyDescent="0.2"/>
    <row r="6996" x14ac:dyDescent="0.2"/>
    <row r="6997" x14ac:dyDescent="0.2"/>
    <row r="6998" x14ac:dyDescent="0.2"/>
    <row r="6999" x14ac:dyDescent="0.2"/>
    <row r="7000" x14ac:dyDescent="0.2"/>
    <row r="7001" x14ac:dyDescent="0.2"/>
    <row r="7002" x14ac:dyDescent="0.2"/>
    <row r="7003" x14ac:dyDescent="0.2"/>
    <row r="7004" x14ac:dyDescent="0.2"/>
    <row r="7005" x14ac:dyDescent="0.2"/>
    <row r="7006" x14ac:dyDescent="0.2"/>
    <row r="7007" x14ac:dyDescent="0.2"/>
    <row r="7008" x14ac:dyDescent="0.2"/>
    <row r="7009" x14ac:dyDescent="0.2"/>
    <row r="7010" x14ac:dyDescent="0.2"/>
    <row r="7011" x14ac:dyDescent="0.2"/>
    <row r="7012" x14ac:dyDescent="0.2"/>
    <row r="7013" x14ac:dyDescent="0.2"/>
    <row r="7014" x14ac:dyDescent="0.2"/>
    <row r="7015" x14ac:dyDescent="0.2"/>
    <row r="7016" x14ac:dyDescent="0.2"/>
    <row r="7017" x14ac:dyDescent="0.2"/>
    <row r="7018" x14ac:dyDescent="0.2"/>
    <row r="7019" x14ac:dyDescent="0.2"/>
    <row r="7020" x14ac:dyDescent="0.2"/>
    <row r="7021" x14ac:dyDescent="0.2"/>
    <row r="7022" x14ac:dyDescent="0.2"/>
    <row r="7023" x14ac:dyDescent="0.2"/>
    <row r="7024" x14ac:dyDescent="0.2"/>
    <row r="7025" x14ac:dyDescent="0.2"/>
    <row r="7026" x14ac:dyDescent="0.2"/>
    <row r="7027" x14ac:dyDescent="0.2"/>
    <row r="7028" x14ac:dyDescent="0.2"/>
    <row r="7029" x14ac:dyDescent="0.2"/>
    <row r="7030" x14ac:dyDescent="0.2"/>
    <row r="7031" x14ac:dyDescent="0.2"/>
    <row r="7032" x14ac:dyDescent="0.2"/>
    <row r="7033" x14ac:dyDescent="0.2"/>
    <row r="7034" x14ac:dyDescent="0.2"/>
    <row r="7035" x14ac:dyDescent="0.2"/>
    <row r="7036" x14ac:dyDescent="0.2"/>
    <row r="7037" x14ac:dyDescent="0.2"/>
    <row r="7038" x14ac:dyDescent="0.2"/>
    <row r="7039" x14ac:dyDescent="0.2"/>
    <row r="7040" x14ac:dyDescent="0.2"/>
    <row r="7041" x14ac:dyDescent="0.2"/>
    <row r="7042" x14ac:dyDescent="0.2"/>
    <row r="7043" x14ac:dyDescent="0.2"/>
    <row r="7044" x14ac:dyDescent="0.2"/>
    <row r="7045" x14ac:dyDescent="0.2"/>
    <row r="7046" x14ac:dyDescent="0.2"/>
    <row r="7047" x14ac:dyDescent="0.2"/>
    <row r="7048" x14ac:dyDescent="0.2"/>
    <row r="7049" x14ac:dyDescent="0.2"/>
    <row r="7050" x14ac:dyDescent="0.2"/>
    <row r="7051" x14ac:dyDescent="0.2"/>
    <row r="7052" x14ac:dyDescent="0.2"/>
    <row r="7053" x14ac:dyDescent="0.2"/>
    <row r="7054" x14ac:dyDescent="0.2"/>
    <row r="7055" x14ac:dyDescent="0.2"/>
    <row r="7056" x14ac:dyDescent="0.2"/>
    <row r="7057" x14ac:dyDescent="0.2"/>
    <row r="7058" x14ac:dyDescent="0.2"/>
    <row r="7059" x14ac:dyDescent="0.2"/>
    <row r="7060" x14ac:dyDescent="0.2"/>
    <row r="7061" x14ac:dyDescent="0.2"/>
    <row r="7062" x14ac:dyDescent="0.2"/>
    <row r="7063" x14ac:dyDescent="0.2"/>
    <row r="7064" x14ac:dyDescent="0.2"/>
    <row r="7065" x14ac:dyDescent="0.2"/>
    <row r="7066" x14ac:dyDescent="0.2"/>
    <row r="7067" x14ac:dyDescent="0.2"/>
    <row r="7068" x14ac:dyDescent="0.2"/>
    <row r="7069" x14ac:dyDescent="0.2"/>
    <row r="7070" x14ac:dyDescent="0.2"/>
    <row r="7071" x14ac:dyDescent="0.2"/>
    <row r="7072" x14ac:dyDescent="0.2"/>
    <row r="7073" x14ac:dyDescent="0.2"/>
    <row r="7074" x14ac:dyDescent="0.2"/>
    <row r="7075" x14ac:dyDescent="0.2"/>
    <row r="7076" x14ac:dyDescent="0.2"/>
    <row r="7077" x14ac:dyDescent="0.2"/>
    <row r="7078" x14ac:dyDescent="0.2"/>
    <row r="7079" x14ac:dyDescent="0.2"/>
    <row r="7080" x14ac:dyDescent="0.2"/>
    <row r="7081" x14ac:dyDescent="0.2"/>
    <row r="7082" x14ac:dyDescent="0.2"/>
    <row r="7083" x14ac:dyDescent="0.2"/>
    <row r="7084" x14ac:dyDescent="0.2"/>
    <row r="7085" x14ac:dyDescent="0.2"/>
    <row r="7086" x14ac:dyDescent="0.2"/>
    <row r="7087" x14ac:dyDescent="0.2"/>
    <row r="7088" x14ac:dyDescent="0.2"/>
    <row r="7089" x14ac:dyDescent="0.2"/>
    <row r="7090" x14ac:dyDescent="0.2"/>
    <row r="7091" x14ac:dyDescent="0.2"/>
    <row r="7092" x14ac:dyDescent="0.2"/>
    <row r="7093" x14ac:dyDescent="0.2"/>
    <row r="7094" x14ac:dyDescent="0.2"/>
    <row r="7095" x14ac:dyDescent="0.2"/>
    <row r="7096" x14ac:dyDescent="0.2"/>
    <row r="7097" x14ac:dyDescent="0.2"/>
    <row r="7098" x14ac:dyDescent="0.2"/>
    <row r="7099" x14ac:dyDescent="0.2"/>
    <row r="7100" x14ac:dyDescent="0.2"/>
    <row r="7101" x14ac:dyDescent="0.2"/>
    <row r="7102" x14ac:dyDescent="0.2"/>
    <row r="7103" x14ac:dyDescent="0.2"/>
    <row r="7104" x14ac:dyDescent="0.2"/>
    <row r="7105" x14ac:dyDescent="0.2"/>
    <row r="7106" x14ac:dyDescent="0.2"/>
    <row r="7107" x14ac:dyDescent="0.2"/>
    <row r="7108" x14ac:dyDescent="0.2"/>
    <row r="7109" x14ac:dyDescent="0.2"/>
    <row r="7110" x14ac:dyDescent="0.2"/>
    <row r="7111" x14ac:dyDescent="0.2"/>
    <row r="7112" x14ac:dyDescent="0.2"/>
    <row r="7113" x14ac:dyDescent="0.2"/>
    <row r="7114" x14ac:dyDescent="0.2"/>
    <row r="7115" x14ac:dyDescent="0.2"/>
    <row r="7116" x14ac:dyDescent="0.2"/>
    <row r="7117" x14ac:dyDescent="0.2"/>
    <row r="7118" x14ac:dyDescent="0.2"/>
    <row r="7119" x14ac:dyDescent="0.2"/>
    <row r="7120" x14ac:dyDescent="0.2"/>
    <row r="7121" x14ac:dyDescent="0.2"/>
    <row r="7122" x14ac:dyDescent="0.2"/>
    <row r="7123" x14ac:dyDescent="0.2"/>
    <row r="7124" x14ac:dyDescent="0.2"/>
    <row r="7125" x14ac:dyDescent="0.2"/>
    <row r="7126" x14ac:dyDescent="0.2"/>
    <row r="7127" x14ac:dyDescent="0.2"/>
    <row r="7128" x14ac:dyDescent="0.2"/>
    <row r="7129" x14ac:dyDescent="0.2"/>
    <row r="7130" x14ac:dyDescent="0.2"/>
    <row r="7131" x14ac:dyDescent="0.2"/>
    <row r="7132" x14ac:dyDescent="0.2"/>
    <row r="7133" x14ac:dyDescent="0.2"/>
    <row r="7134" x14ac:dyDescent="0.2"/>
    <row r="7135" x14ac:dyDescent="0.2"/>
    <row r="7136" x14ac:dyDescent="0.2"/>
    <row r="7137" x14ac:dyDescent="0.2"/>
    <row r="7138" x14ac:dyDescent="0.2"/>
    <row r="7139" x14ac:dyDescent="0.2"/>
    <row r="7140" x14ac:dyDescent="0.2"/>
    <row r="7141" x14ac:dyDescent="0.2"/>
    <row r="7142" x14ac:dyDescent="0.2"/>
    <row r="7143" x14ac:dyDescent="0.2"/>
    <row r="7144" x14ac:dyDescent="0.2"/>
    <row r="7145" x14ac:dyDescent="0.2"/>
    <row r="7146" x14ac:dyDescent="0.2"/>
    <row r="7147" x14ac:dyDescent="0.2"/>
    <row r="7148" x14ac:dyDescent="0.2"/>
    <row r="7149" x14ac:dyDescent="0.2"/>
    <row r="7150" x14ac:dyDescent="0.2"/>
    <row r="7151" x14ac:dyDescent="0.2"/>
    <row r="7152" x14ac:dyDescent="0.2"/>
    <row r="7153" x14ac:dyDescent="0.2"/>
    <row r="7154" x14ac:dyDescent="0.2"/>
    <row r="7155" x14ac:dyDescent="0.2"/>
    <row r="7156" x14ac:dyDescent="0.2"/>
    <row r="7157" x14ac:dyDescent="0.2"/>
    <row r="7158" x14ac:dyDescent="0.2"/>
    <row r="7159" x14ac:dyDescent="0.2"/>
    <row r="7160" x14ac:dyDescent="0.2"/>
    <row r="7161" x14ac:dyDescent="0.2"/>
    <row r="7162" x14ac:dyDescent="0.2"/>
    <row r="7163" x14ac:dyDescent="0.2"/>
    <row r="7164" x14ac:dyDescent="0.2"/>
    <row r="7165" x14ac:dyDescent="0.2"/>
    <row r="7166" x14ac:dyDescent="0.2"/>
    <row r="7167" x14ac:dyDescent="0.2"/>
    <row r="7168" x14ac:dyDescent="0.2"/>
    <row r="7169" x14ac:dyDescent="0.2"/>
    <row r="7170" x14ac:dyDescent="0.2"/>
    <row r="7171" x14ac:dyDescent="0.2"/>
    <row r="7172" x14ac:dyDescent="0.2"/>
    <row r="7173" x14ac:dyDescent="0.2"/>
    <row r="7174" x14ac:dyDescent="0.2"/>
    <row r="7175" x14ac:dyDescent="0.2"/>
    <row r="7176" x14ac:dyDescent="0.2"/>
    <row r="7177" x14ac:dyDescent="0.2"/>
    <row r="7178" x14ac:dyDescent="0.2"/>
    <row r="7179" x14ac:dyDescent="0.2"/>
    <row r="7180" x14ac:dyDescent="0.2"/>
    <row r="7181" x14ac:dyDescent="0.2"/>
    <row r="7182" x14ac:dyDescent="0.2"/>
    <row r="7183" x14ac:dyDescent="0.2"/>
    <row r="7184" x14ac:dyDescent="0.2"/>
    <row r="7185" x14ac:dyDescent="0.2"/>
    <row r="7186" x14ac:dyDescent="0.2"/>
    <row r="7187" x14ac:dyDescent="0.2"/>
    <row r="7188" x14ac:dyDescent="0.2"/>
    <row r="7189" x14ac:dyDescent="0.2"/>
    <row r="7190" x14ac:dyDescent="0.2"/>
    <row r="7191" x14ac:dyDescent="0.2"/>
    <row r="7192" x14ac:dyDescent="0.2"/>
    <row r="7193" x14ac:dyDescent="0.2"/>
    <row r="7194" x14ac:dyDescent="0.2"/>
    <row r="7195" x14ac:dyDescent="0.2"/>
    <row r="7196" x14ac:dyDescent="0.2"/>
    <row r="7197" x14ac:dyDescent="0.2"/>
    <row r="7198" x14ac:dyDescent="0.2"/>
    <row r="7199" x14ac:dyDescent="0.2"/>
    <row r="7200" x14ac:dyDescent="0.2"/>
    <row r="7201" x14ac:dyDescent="0.2"/>
    <row r="7202" x14ac:dyDescent="0.2"/>
    <row r="7203" x14ac:dyDescent="0.2"/>
    <row r="7204" x14ac:dyDescent="0.2"/>
    <row r="7205" x14ac:dyDescent="0.2"/>
    <row r="7206" x14ac:dyDescent="0.2"/>
    <row r="7207" x14ac:dyDescent="0.2"/>
    <row r="7208" x14ac:dyDescent="0.2"/>
    <row r="7209" x14ac:dyDescent="0.2"/>
    <row r="7210" x14ac:dyDescent="0.2"/>
    <row r="7211" x14ac:dyDescent="0.2"/>
    <row r="7212" x14ac:dyDescent="0.2"/>
    <row r="7213" x14ac:dyDescent="0.2"/>
    <row r="7214" x14ac:dyDescent="0.2"/>
    <row r="7215" x14ac:dyDescent="0.2"/>
    <row r="7216" x14ac:dyDescent="0.2"/>
    <row r="7217" x14ac:dyDescent="0.2"/>
    <row r="7218" x14ac:dyDescent="0.2"/>
    <row r="7219" x14ac:dyDescent="0.2"/>
    <row r="7220" x14ac:dyDescent="0.2"/>
    <row r="7221" x14ac:dyDescent="0.2"/>
    <row r="7222" x14ac:dyDescent="0.2"/>
    <row r="7223" x14ac:dyDescent="0.2"/>
    <row r="7224" x14ac:dyDescent="0.2"/>
    <row r="7225" x14ac:dyDescent="0.2"/>
    <row r="7226" x14ac:dyDescent="0.2"/>
    <row r="7227" x14ac:dyDescent="0.2"/>
    <row r="7228" x14ac:dyDescent="0.2"/>
    <row r="7229" x14ac:dyDescent="0.2"/>
    <row r="7230" x14ac:dyDescent="0.2"/>
    <row r="7231" x14ac:dyDescent="0.2"/>
    <row r="7232" x14ac:dyDescent="0.2"/>
    <row r="7233" x14ac:dyDescent="0.2"/>
    <row r="7234" x14ac:dyDescent="0.2"/>
    <row r="7235" x14ac:dyDescent="0.2"/>
    <row r="7236" x14ac:dyDescent="0.2"/>
    <row r="7237" x14ac:dyDescent="0.2"/>
    <row r="7238" x14ac:dyDescent="0.2"/>
    <row r="7239" x14ac:dyDescent="0.2"/>
    <row r="7240" x14ac:dyDescent="0.2"/>
    <row r="7241" x14ac:dyDescent="0.2"/>
    <row r="7242" x14ac:dyDescent="0.2"/>
    <row r="7243" x14ac:dyDescent="0.2"/>
    <row r="7244" x14ac:dyDescent="0.2"/>
    <row r="7245" x14ac:dyDescent="0.2"/>
    <row r="7246" x14ac:dyDescent="0.2"/>
    <row r="7247" x14ac:dyDescent="0.2"/>
    <row r="7248" x14ac:dyDescent="0.2"/>
    <row r="7249" x14ac:dyDescent="0.2"/>
    <row r="7250" x14ac:dyDescent="0.2"/>
    <row r="7251" x14ac:dyDescent="0.2"/>
    <row r="7252" x14ac:dyDescent="0.2"/>
    <row r="7253" x14ac:dyDescent="0.2"/>
    <row r="7254" x14ac:dyDescent="0.2"/>
    <row r="7255" x14ac:dyDescent="0.2"/>
    <row r="7256" x14ac:dyDescent="0.2"/>
    <row r="7257" x14ac:dyDescent="0.2"/>
    <row r="7258" x14ac:dyDescent="0.2"/>
    <row r="7259" x14ac:dyDescent="0.2"/>
    <row r="7260" x14ac:dyDescent="0.2"/>
    <row r="7261" x14ac:dyDescent="0.2"/>
    <row r="7262" x14ac:dyDescent="0.2"/>
    <row r="7263" x14ac:dyDescent="0.2"/>
    <row r="7264" x14ac:dyDescent="0.2"/>
    <row r="7265" x14ac:dyDescent="0.2"/>
    <row r="7266" x14ac:dyDescent="0.2"/>
    <row r="7267" x14ac:dyDescent="0.2"/>
    <row r="7268" x14ac:dyDescent="0.2"/>
    <row r="7269" x14ac:dyDescent="0.2"/>
    <row r="7270" x14ac:dyDescent="0.2"/>
    <row r="7271" x14ac:dyDescent="0.2"/>
    <row r="7272" x14ac:dyDescent="0.2"/>
    <row r="7273" x14ac:dyDescent="0.2"/>
    <row r="7274" x14ac:dyDescent="0.2"/>
    <row r="7275" x14ac:dyDescent="0.2"/>
    <row r="7276" x14ac:dyDescent="0.2"/>
    <row r="7277" x14ac:dyDescent="0.2"/>
    <row r="7278" x14ac:dyDescent="0.2"/>
    <row r="7279" x14ac:dyDescent="0.2"/>
    <row r="7280" x14ac:dyDescent="0.2"/>
    <row r="7281" x14ac:dyDescent="0.2"/>
    <row r="7282" x14ac:dyDescent="0.2"/>
    <row r="7283" x14ac:dyDescent="0.2"/>
    <row r="7284" x14ac:dyDescent="0.2"/>
    <row r="7285" x14ac:dyDescent="0.2"/>
    <row r="7286" x14ac:dyDescent="0.2"/>
    <row r="7287" x14ac:dyDescent="0.2"/>
    <row r="7288" x14ac:dyDescent="0.2"/>
    <row r="7289" x14ac:dyDescent="0.2"/>
    <row r="7290" x14ac:dyDescent="0.2"/>
    <row r="7291" x14ac:dyDescent="0.2"/>
    <row r="7292" x14ac:dyDescent="0.2"/>
    <row r="7293" x14ac:dyDescent="0.2"/>
    <row r="7294" x14ac:dyDescent="0.2"/>
    <row r="7295" x14ac:dyDescent="0.2"/>
    <row r="7296" x14ac:dyDescent="0.2"/>
    <row r="7297" x14ac:dyDescent="0.2"/>
    <row r="7298" x14ac:dyDescent="0.2"/>
    <row r="7299" x14ac:dyDescent="0.2"/>
    <row r="7300" x14ac:dyDescent="0.2"/>
    <row r="7301" x14ac:dyDescent="0.2"/>
    <row r="7302" x14ac:dyDescent="0.2"/>
    <row r="7303" x14ac:dyDescent="0.2"/>
    <row r="7304" x14ac:dyDescent="0.2"/>
    <row r="7305" x14ac:dyDescent="0.2"/>
    <row r="7306" x14ac:dyDescent="0.2"/>
    <row r="7307" x14ac:dyDescent="0.2"/>
    <row r="7308" x14ac:dyDescent="0.2"/>
    <row r="7309" x14ac:dyDescent="0.2"/>
    <row r="7310" x14ac:dyDescent="0.2"/>
    <row r="7311" x14ac:dyDescent="0.2"/>
    <row r="7312" x14ac:dyDescent="0.2"/>
    <row r="7313" x14ac:dyDescent="0.2"/>
    <row r="7314" x14ac:dyDescent="0.2"/>
    <row r="7315" x14ac:dyDescent="0.2"/>
    <row r="7316" x14ac:dyDescent="0.2"/>
    <row r="7317" x14ac:dyDescent="0.2"/>
    <row r="7318" x14ac:dyDescent="0.2"/>
    <row r="7319" x14ac:dyDescent="0.2"/>
    <row r="7320" x14ac:dyDescent="0.2"/>
    <row r="7321" x14ac:dyDescent="0.2"/>
    <row r="7322" x14ac:dyDescent="0.2"/>
    <row r="7323" x14ac:dyDescent="0.2"/>
    <row r="7324" x14ac:dyDescent="0.2"/>
    <row r="7325" x14ac:dyDescent="0.2"/>
    <row r="7326" x14ac:dyDescent="0.2"/>
    <row r="7327" x14ac:dyDescent="0.2"/>
    <row r="7328" x14ac:dyDescent="0.2"/>
    <row r="7329" x14ac:dyDescent="0.2"/>
    <row r="7330" x14ac:dyDescent="0.2"/>
    <row r="7331" x14ac:dyDescent="0.2"/>
    <row r="7332" x14ac:dyDescent="0.2"/>
    <row r="7333" x14ac:dyDescent="0.2"/>
    <row r="7334" x14ac:dyDescent="0.2"/>
    <row r="7335" x14ac:dyDescent="0.2"/>
    <row r="7336" x14ac:dyDescent="0.2"/>
    <row r="7337" x14ac:dyDescent="0.2"/>
    <row r="7338" x14ac:dyDescent="0.2"/>
    <row r="7339" x14ac:dyDescent="0.2"/>
    <row r="7340" x14ac:dyDescent="0.2"/>
    <row r="7341" x14ac:dyDescent="0.2"/>
    <row r="7342" x14ac:dyDescent="0.2"/>
    <row r="7343" x14ac:dyDescent="0.2"/>
    <row r="7344" x14ac:dyDescent="0.2"/>
    <row r="7345" x14ac:dyDescent="0.2"/>
    <row r="7346" x14ac:dyDescent="0.2"/>
    <row r="7347" x14ac:dyDescent="0.2"/>
    <row r="7348" x14ac:dyDescent="0.2"/>
    <row r="7349" x14ac:dyDescent="0.2"/>
    <row r="7350" x14ac:dyDescent="0.2"/>
    <row r="7351" x14ac:dyDescent="0.2"/>
    <row r="7352" x14ac:dyDescent="0.2"/>
    <row r="7353" x14ac:dyDescent="0.2"/>
    <row r="7354" x14ac:dyDescent="0.2"/>
    <row r="7355" x14ac:dyDescent="0.2"/>
    <row r="7356" x14ac:dyDescent="0.2"/>
    <row r="7357" x14ac:dyDescent="0.2"/>
    <row r="7358" x14ac:dyDescent="0.2"/>
    <row r="7359" x14ac:dyDescent="0.2"/>
    <row r="7360" x14ac:dyDescent="0.2"/>
    <row r="7361" x14ac:dyDescent="0.2"/>
    <row r="7362" x14ac:dyDescent="0.2"/>
    <row r="7363" x14ac:dyDescent="0.2"/>
    <row r="7364" x14ac:dyDescent="0.2"/>
    <row r="7365" x14ac:dyDescent="0.2"/>
    <row r="7366" x14ac:dyDescent="0.2"/>
    <row r="7367" x14ac:dyDescent="0.2"/>
    <row r="7368" x14ac:dyDescent="0.2"/>
    <row r="7369" x14ac:dyDescent="0.2"/>
    <row r="7370" x14ac:dyDescent="0.2"/>
    <row r="7371" x14ac:dyDescent="0.2"/>
    <row r="7372" x14ac:dyDescent="0.2"/>
    <row r="7373" x14ac:dyDescent="0.2"/>
    <row r="7374" x14ac:dyDescent="0.2"/>
    <row r="7375" x14ac:dyDescent="0.2"/>
    <row r="7376" x14ac:dyDescent="0.2"/>
    <row r="7377" x14ac:dyDescent="0.2"/>
    <row r="7378" x14ac:dyDescent="0.2"/>
    <row r="7379" x14ac:dyDescent="0.2"/>
    <row r="7380" x14ac:dyDescent="0.2"/>
    <row r="7381" x14ac:dyDescent="0.2"/>
    <row r="7382" x14ac:dyDescent="0.2"/>
    <row r="7383" x14ac:dyDescent="0.2"/>
    <row r="7384" x14ac:dyDescent="0.2"/>
    <row r="7385" x14ac:dyDescent="0.2"/>
    <row r="7386" x14ac:dyDescent="0.2"/>
    <row r="7387" x14ac:dyDescent="0.2"/>
    <row r="7388" x14ac:dyDescent="0.2"/>
    <row r="7389" x14ac:dyDescent="0.2"/>
    <row r="7390" x14ac:dyDescent="0.2"/>
    <row r="7391" x14ac:dyDescent="0.2"/>
    <row r="7392" x14ac:dyDescent="0.2"/>
    <row r="7393" x14ac:dyDescent="0.2"/>
    <row r="7394" x14ac:dyDescent="0.2"/>
    <row r="7395" x14ac:dyDescent="0.2"/>
    <row r="7396" x14ac:dyDescent="0.2"/>
    <row r="7397" x14ac:dyDescent="0.2"/>
    <row r="7398" x14ac:dyDescent="0.2"/>
    <row r="7399" x14ac:dyDescent="0.2"/>
    <row r="7400" x14ac:dyDescent="0.2"/>
    <row r="7401" x14ac:dyDescent="0.2"/>
    <row r="7402" x14ac:dyDescent="0.2"/>
    <row r="7403" x14ac:dyDescent="0.2"/>
    <row r="7404" x14ac:dyDescent="0.2"/>
    <row r="7405" x14ac:dyDescent="0.2"/>
    <row r="7406" x14ac:dyDescent="0.2"/>
    <row r="7407" x14ac:dyDescent="0.2"/>
    <row r="7408" x14ac:dyDescent="0.2"/>
    <row r="7409" x14ac:dyDescent="0.2"/>
    <row r="7410" x14ac:dyDescent="0.2"/>
    <row r="7411" x14ac:dyDescent="0.2"/>
    <row r="7412" x14ac:dyDescent="0.2"/>
    <row r="7413" x14ac:dyDescent="0.2"/>
    <row r="7414" x14ac:dyDescent="0.2"/>
    <row r="7415" x14ac:dyDescent="0.2"/>
    <row r="7416" x14ac:dyDescent="0.2"/>
    <row r="7417" x14ac:dyDescent="0.2"/>
    <row r="7418" x14ac:dyDescent="0.2"/>
    <row r="7419" x14ac:dyDescent="0.2"/>
    <row r="7420" x14ac:dyDescent="0.2"/>
    <row r="7421" x14ac:dyDescent="0.2"/>
    <row r="7422" x14ac:dyDescent="0.2"/>
    <row r="7423" x14ac:dyDescent="0.2"/>
    <row r="7424" x14ac:dyDescent="0.2"/>
    <row r="7425" x14ac:dyDescent="0.2"/>
    <row r="7426" x14ac:dyDescent="0.2"/>
    <row r="7427" x14ac:dyDescent="0.2"/>
    <row r="7428" x14ac:dyDescent="0.2"/>
    <row r="7429" x14ac:dyDescent="0.2"/>
    <row r="7430" x14ac:dyDescent="0.2"/>
    <row r="7431" x14ac:dyDescent="0.2"/>
    <row r="7432" x14ac:dyDescent="0.2"/>
    <row r="7433" x14ac:dyDescent="0.2"/>
    <row r="7434" x14ac:dyDescent="0.2"/>
    <row r="7435" x14ac:dyDescent="0.2"/>
    <row r="7436" x14ac:dyDescent="0.2"/>
    <row r="7437" x14ac:dyDescent="0.2"/>
    <row r="7438" x14ac:dyDescent="0.2"/>
    <row r="7439" x14ac:dyDescent="0.2"/>
    <row r="7440" x14ac:dyDescent="0.2"/>
    <row r="7441" x14ac:dyDescent="0.2"/>
    <row r="7442" x14ac:dyDescent="0.2"/>
    <row r="7443" x14ac:dyDescent="0.2"/>
    <row r="7444" x14ac:dyDescent="0.2"/>
    <row r="7445" x14ac:dyDescent="0.2"/>
    <row r="7446" x14ac:dyDescent="0.2"/>
    <row r="7447" x14ac:dyDescent="0.2"/>
    <row r="7448" x14ac:dyDescent="0.2"/>
    <row r="7449" x14ac:dyDescent="0.2"/>
    <row r="7450" x14ac:dyDescent="0.2"/>
    <row r="7451" x14ac:dyDescent="0.2"/>
    <row r="7452" x14ac:dyDescent="0.2"/>
    <row r="7453" x14ac:dyDescent="0.2"/>
    <row r="7454" x14ac:dyDescent="0.2"/>
    <row r="7455" x14ac:dyDescent="0.2"/>
    <row r="7456" x14ac:dyDescent="0.2"/>
    <row r="7457" x14ac:dyDescent="0.2"/>
    <row r="7458" x14ac:dyDescent="0.2"/>
    <row r="7459" x14ac:dyDescent="0.2"/>
    <row r="7460" x14ac:dyDescent="0.2"/>
    <row r="7461" x14ac:dyDescent="0.2"/>
    <row r="7462" x14ac:dyDescent="0.2"/>
    <row r="7463" x14ac:dyDescent="0.2"/>
    <row r="7464" x14ac:dyDescent="0.2"/>
    <row r="7465" x14ac:dyDescent="0.2"/>
    <row r="7466" x14ac:dyDescent="0.2"/>
    <row r="7467" x14ac:dyDescent="0.2"/>
    <row r="7468" x14ac:dyDescent="0.2"/>
    <row r="7469" x14ac:dyDescent="0.2"/>
    <row r="7470" x14ac:dyDescent="0.2"/>
    <row r="7471" x14ac:dyDescent="0.2"/>
    <row r="7472" x14ac:dyDescent="0.2"/>
    <row r="7473" x14ac:dyDescent="0.2"/>
    <row r="7474" x14ac:dyDescent="0.2"/>
    <row r="7475" x14ac:dyDescent="0.2"/>
    <row r="7476" x14ac:dyDescent="0.2"/>
    <row r="7477" x14ac:dyDescent="0.2"/>
    <row r="7478" x14ac:dyDescent="0.2"/>
    <row r="7479" x14ac:dyDescent="0.2"/>
    <row r="7480" x14ac:dyDescent="0.2"/>
    <row r="7481" x14ac:dyDescent="0.2"/>
    <row r="7482" x14ac:dyDescent="0.2"/>
    <row r="7483" x14ac:dyDescent="0.2"/>
    <row r="7484" x14ac:dyDescent="0.2"/>
    <row r="7485" x14ac:dyDescent="0.2"/>
    <row r="7486" x14ac:dyDescent="0.2"/>
    <row r="7487" x14ac:dyDescent="0.2"/>
    <row r="7488" x14ac:dyDescent="0.2"/>
    <row r="7489" x14ac:dyDescent="0.2"/>
    <row r="7490" x14ac:dyDescent="0.2"/>
    <row r="7491" x14ac:dyDescent="0.2"/>
    <row r="7492" x14ac:dyDescent="0.2"/>
    <row r="7493" x14ac:dyDescent="0.2"/>
    <row r="7494" x14ac:dyDescent="0.2"/>
    <row r="7495" x14ac:dyDescent="0.2"/>
    <row r="7496" x14ac:dyDescent="0.2"/>
    <row r="7497" x14ac:dyDescent="0.2"/>
    <row r="7498" x14ac:dyDescent="0.2"/>
    <row r="7499" x14ac:dyDescent="0.2"/>
    <row r="7500" x14ac:dyDescent="0.2"/>
    <row r="7501" x14ac:dyDescent="0.2"/>
    <row r="7502" x14ac:dyDescent="0.2"/>
    <row r="7503" x14ac:dyDescent="0.2"/>
    <row r="7504" x14ac:dyDescent="0.2"/>
    <row r="7505" x14ac:dyDescent="0.2"/>
    <row r="7506" x14ac:dyDescent="0.2"/>
    <row r="7507" x14ac:dyDescent="0.2"/>
    <row r="7508" x14ac:dyDescent="0.2"/>
    <row r="7509" x14ac:dyDescent="0.2"/>
    <row r="7510" x14ac:dyDescent="0.2"/>
    <row r="7511" x14ac:dyDescent="0.2"/>
    <row r="7512" x14ac:dyDescent="0.2"/>
    <row r="7513" x14ac:dyDescent="0.2"/>
    <row r="7514" x14ac:dyDescent="0.2"/>
    <row r="7515" x14ac:dyDescent="0.2"/>
    <row r="7516" x14ac:dyDescent="0.2"/>
    <row r="7517" x14ac:dyDescent="0.2"/>
    <row r="7518" x14ac:dyDescent="0.2"/>
    <row r="7519" x14ac:dyDescent="0.2"/>
    <row r="7520" x14ac:dyDescent="0.2"/>
    <row r="7521" x14ac:dyDescent="0.2"/>
    <row r="7522" x14ac:dyDescent="0.2"/>
    <row r="7523" x14ac:dyDescent="0.2"/>
    <row r="7524" x14ac:dyDescent="0.2"/>
    <row r="7525" x14ac:dyDescent="0.2"/>
    <row r="7526" x14ac:dyDescent="0.2"/>
    <row r="7527" x14ac:dyDescent="0.2"/>
    <row r="7528" x14ac:dyDescent="0.2"/>
    <row r="7529" x14ac:dyDescent="0.2"/>
    <row r="7530" x14ac:dyDescent="0.2"/>
    <row r="7531" x14ac:dyDescent="0.2"/>
    <row r="7532" x14ac:dyDescent="0.2"/>
    <row r="7533" x14ac:dyDescent="0.2"/>
    <row r="7534" x14ac:dyDescent="0.2"/>
    <row r="7535" x14ac:dyDescent="0.2"/>
    <row r="7536" x14ac:dyDescent="0.2"/>
    <row r="7537" x14ac:dyDescent="0.2"/>
    <row r="7538" x14ac:dyDescent="0.2"/>
    <row r="7539" x14ac:dyDescent="0.2"/>
    <row r="7540" x14ac:dyDescent="0.2"/>
    <row r="7541" x14ac:dyDescent="0.2"/>
    <row r="7542" x14ac:dyDescent="0.2"/>
    <row r="7543" x14ac:dyDescent="0.2"/>
    <row r="7544" x14ac:dyDescent="0.2"/>
    <row r="7545" x14ac:dyDescent="0.2"/>
    <row r="7546" x14ac:dyDescent="0.2"/>
    <row r="7547" x14ac:dyDescent="0.2"/>
    <row r="7548" x14ac:dyDescent="0.2"/>
    <row r="7549" x14ac:dyDescent="0.2"/>
    <row r="7550" x14ac:dyDescent="0.2"/>
    <row r="7551" x14ac:dyDescent="0.2"/>
    <row r="7552" x14ac:dyDescent="0.2"/>
    <row r="7553" x14ac:dyDescent="0.2"/>
    <row r="7554" x14ac:dyDescent="0.2"/>
    <row r="7555" x14ac:dyDescent="0.2"/>
    <row r="7556" x14ac:dyDescent="0.2"/>
    <row r="7557" x14ac:dyDescent="0.2"/>
    <row r="7558" x14ac:dyDescent="0.2"/>
    <row r="7559" x14ac:dyDescent="0.2"/>
    <row r="7560" x14ac:dyDescent="0.2"/>
    <row r="7561" x14ac:dyDescent="0.2"/>
    <row r="7562" x14ac:dyDescent="0.2"/>
    <row r="7563" x14ac:dyDescent="0.2"/>
    <row r="7564" x14ac:dyDescent="0.2"/>
    <row r="7565" x14ac:dyDescent="0.2"/>
    <row r="7566" x14ac:dyDescent="0.2"/>
    <row r="7567" x14ac:dyDescent="0.2"/>
    <row r="7568" x14ac:dyDescent="0.2"/>
    <row r="7569" x14ac:dyDescent="0.2"/>
    <row r="7570" x14ac:dyDescent="0.2"/>
    <row r="7571" x14ac:dyDescent="0.2"/>
    <row r="7572" x14ac:dyDescent="0.2"/>
    <row r="7573" x14ac:dyDescent="0.2"/>
    <row r="7574" x14ac:dyDescent="0.2"/>
    <row r="7575" x14ac:dyDescent="0.2"/>
    <row r="7576" x14ac:dyDescent="0.2"/>
    <row r="7577" x14ac:dyDescent="0.2"/>
    <row r="7578" x14ac:dyDescent="0.2"/>
    <row r="7579" x14ac:dyDescent="0.2"/>
    <row r="7580" x14ac:dyDescent="0.2"/>
    <row r="7581" x14ac:dyDescent="0.2"/>
    <row r="7582" x14ac:dyDescent="0.2"/>
    <row r="7583" x14ac:dyDescent="0.2"/>
    <row r="7584" x14ac:dyDescent="0.2"/>
    <row r="7585" x14ac:dyDescent="0.2"/>
    <row r="7586" x14ac:dyDescent="0.2"/>
    <row r="7587" x14ac:dyDescent="0.2"/>
    <row r="7588" x14ac:dyDescent="0.2"/>
    <row r="7589" x14ac:dyDescent="0.2"/>
    <row r="7590" x14ac:dyDescent="0.2"/>
    <row r="7591" x14ac:dyDescent="0.2"/>
    <row r="7592" x14ac:dyDescent="0.2"/>
    <row r="7593" x14ac:dyDescent="0.2"/>
    <row r="7594" x14ac:dyDescent="0.2"/>
    <row r="7595" x14ac:dyDescent="0.2"/>
    <row r="7596" x14ac:dyDescent="0.2"/>
    <row r="7597" x14ac:dyDescent="0.2"/>
    <row r="7598" x14ac:dyDescent="0.2"/>
    <row r="7599" x14ac:dyDescent="0.2"/>
    <row r="7600" x14ac:dyDescent="0.2"/>
    <row r="7601" x14ac:dyDescent="0.2"/>
    <row r="7602" x14ac:dyDescent="0.2"/>
    <row r="7603" x14ac:dyDescent="0.2"/>
    <row r="7604" x14ac:dyDescent="0.2"/>
    <row r="7605" x14ac:dyDescent="0.2"/>
    <row r="7606" x14ac:dyDescent="0.2"/>
    <row r="7607" x14ac:dyDescent="0.2"/>
    <row r="7608" x14ac:dyDescent="0.2"/>
    <row r="7609" x14ac:dyDescent="0.2"/>
    <row r="7610" x14ac:dyDescent="0.2"/>
    <row r="7611" x14ac:dyDescent="0.2"/>
    <row r="7612" x14ac:dyDescent="0.2"/>
    <row r="7613" x14ac:dyDescent="0.2"/>
    <row r="7614" x14ac:dyDescent="0.2"/>
    <row r="7615" x14ac:dyDescent="0.2"/>
    <row r="7616" x14ac:dyDescent="0.2"/>
    <row r="7617" x14ac:dyDescent="0.2"/>
    <row r="7618" x14ac:dyDescent="0.2"/>
    <row r="7619" x14ac:dyDescent="0.2"/>
    <row r="7620" x14ac:dyDescent="0.2"/>
    <row r="7621" x14ac:dyDescent="0.2"/>
    <row r="7622" x14ac:dyDescent="0.2"/>
    <row r="7623" x14ac:dyDescent="0.2"/>
    <row r="7624" x14ac:dyDescent="0.2"/>
    <row r="7625" x14ac:dyDescent="0.2"/>
    <row r="7626" x14ac:dyDescent="0.2"/>
    <row r="7627" x14ac:dyDescent="0.2"/>
    <row r="7628" x14ac:dyDescent="0.2"/>
    <row r="7629" x14ac:dyDescent="0.2"/>
    <row r="7630" x14ac:dyDescent="0.2"/>
    <row r="7631" x14ac:dyDescent="0.2"/>
    <row r="7632" x14ac:dyDescent="0.2"/>
    <row r="7633" x14ac:dyDescent="0.2"/>
    <row r="7634" x14ac:dyDescent="0.2"/>
    <row r="7635" x14ac:dyDescent="0.2"/>
    <row r="7636" x14ac:dyDescent="0.2"/>
    <row r="7637" x14ac:dyDescent="0.2"/>
    <row r="7638" x14ac:dyDescent="0.2"/>
    <row r="7639" x14ac:dyDescent="0.2"/>
    <row r="7640" x14ac:dyDescent="0.2"/>
    <row r="7641" x14ac:dyDescent="0.2"/>
    <row r="7642" x14ac:dyDescent="0.2"/>
    <row r="7643" x14ac:dyDescent="0.2"/>
    <row r="7644" x14ac:dyDescent="0.2"/>
    <row r="7645" x14ac:dyDescent="0.2"/>
    <row r="7646" x14ac:dyDescent="0.2"/>
    <row r="7647" x14ac:dyDescent="0.2"/>
    <row r="7648" x14ac:dyDescent="0.2"/>
    <row r="7649" x14ac:dyDescent="0.2"/>
    <row r="7650" x14ac:dyDescent="0.2"/>
    <row r="7651" x14ac:dyDescent="0.2"/>
    <row r="7652" x14ac:dyDescent="0.2"/>
    <row r="7653" x14ac:dyDescent="0.2"/>
    <row r="7654" x14ac:dyDescent="0.2"/>
    <row r="7655" x14ac:dyDescent="0.2"/>
    <row r="7656" x14ac:dyDescent="0.2"/>
    <row r="7657" x14ac:dyDescent="0.2"/>
    <row r="7658" x14ac:dyDescent="0.2"/>
    <row r="7659" x14ac:dyDescent="0.2"/>
    <row r="7660" x14ac:dyDescent="0.2"/>
    <row r="7661" x14ac:dyDescent="0.2"/>
    <row r="7662" x14ac:dyDescent="0.2"/>
    <row r="7663" x14ac:dyDescent="0.2"/>
    <row r="7664" x14ac:dyDescent="0.2"/>
    <row r="7665" x14ac:dyDescent="0.2"/>
    <row r="7666" x14ac:dyDescent="0.2"/>
    <row r="7667" x14ac:dyDescent="0.2"/>
    <row r="7668" x14ac:dyDescent="0.2"/>
    <row r="7669" x14ac:dyDescent="0.2"/>
    <row r="7670" x14ac:dyDescent="0.2"/>
    <row r="7671" x14ac:dyDescent="0.2"/>
    <row r="7672" x14ac:dyDescent="0.2"/>
    <row r="7673" x14ac:dyDescent="0.2"/>
    <row r="7674" x14ac:dyDescent="0.2"/>
    <row r="7675" x14ac:dyDescent="0.2"/>
    <row r="7676" x14ac:dyDescent="0.2"/>
    <row r="7677" x14ac:dyDescent="0.2"/>
    <row r="7678" x14ac:dyDescent="0.2"/>
    <row r="7679" x14ac:dyDescent="0.2"/>
    <row r="7680" x14ac:dyDescent="0.2"/>
    <row r="7681" x14ac:dyDescent="0.2"/>
    <row r="7682" x14ac:dyDescent="0.2"/>
    <row r="7683" x14ac:dyDescent="0.2"/>
    <row r="7684" x14ac:dyDescent="0.2"/>
    <row r="7685" x14ac:dyDescent="0.2"/>
    <row r="7686" x14ac:dyDescent="0.2"/>
    <row r="7687" x14ac:dyDescent="0.2"/>
    <row r="7688" x14ac:dyDescent="0.2"/>
    <row r="7689" x14ac:dyDescent="0.2"/>
    <row r="7690" x14ac:dyDescent="0.2"/>
    <row r="7691" x14ac:dyDescent="0.2"/>
    <row r="7692" x14ac:dyDescent="0.2"/>
    <row r="7693" x14ac:dyDescent="0.2"/>
    <row r="7694" x14ac:dyDescent="0.2"/>
    <row r="7695" x14ac:dyDescent="0.2"/>
    <row r="7696" x14ac:dyDescent="0.2"/>
    <row r="7697" x14ac:dyDescent="0.2"/>
    <row r="7698" x14ac:dyDescent="0.2"/>
    <row r="7699" x14ac:dyDescent="0.2"/>
    <row r="7700" x14ac:dyDescent="0.2"/>
    <row r="7701" x14ac:dyDescent="0.2"/>
    <row r="7702" x14ac:dyDescent="0.2"/>
    <row r="7703" x14ac:dyDescent="0.2"/>
    <row r="7704" x14ac:dyDescent="0.2"/>
    <row r="7705" x14ac:dyDescent="0.2"/>
    <row r="7706" x14ac:dyDescent="0.2"/>
    <row r="7707" x14ac:dyDescent="0.2"/>
    <row r="7708" x14ac:dyDescent="0.2"/>
    <row r="7709" x14ac:dyDescent="0.2"/>
    <row r="7710" x14ac:dyDescent="0.2"/>
    <row r="7711" x14ac:dyDescent="0.2"/>
    <row r="7712" x14ac:dyDescent="0.2"/>
    <row r="7713" x14ac:dyDescent="0.2"/>
    <row r="7714" x14ac:dyDescent="0.2"/>
    <row r="7715" x14ac:dyDescent="0.2"/>
    <row r="7716" x14ac:dyDescent="0.2"/>
    <row r="7717" x14ac:dyDescent="0.2"/>
    <row r="7718" x14ac:dyDescent="0.2"/>
    <row r="7719" x14ac:dyDescent="0.2"/>
    <row r="7720" x14ac:dyDescent="0.2"/>
    <row r="7721" x14ac:dyDescent="0.2"/>
    <row r="7722" x14ac:dyDescent="0.2"/>
    <row r="7723" x14ac:dyDescent="0.2"/>
    <row r="7724" x14ac:dyDescent="0.2"/>
    <row r="7725" x14ac:dyDescent="0.2"/>
    <row r="7726" x14ac:dyDescent="0.2"/>
    <row r="7727" x14ac:dyDescent="0.2"/>
    <row r="7728" x14ac:dyDescent="0.2"/>
    <row r="7729" x14ac:dyDescent="0.2"/>
    <row r="7730" x14ac:dyDescent="0.2"/>
    <row r="7731" x14ac:dyDescent="0.2"/>
    <row r="7732" x14ac:dyDescent="0.2"/>
    <row r="7733" x14ac:dyDescent="0.2"/>
    <row r="7734" x14ac:dyDescent="0.2"/>
    <row r="7735" x14ac:dyDescent="0.2"/>
    <row r="7736" x14ac:dyDescent="0.2"/>
    <row r="7737" x14ac:dyDescent="0.2"/>
    <row r="7738" x14ac:dyDescent="0.2"/>
    <row r="7739" x14ac:dyDescent="0.2"/>
    <row r="7740" x14ac:dyDescent="0.2"/>
    <row r="7741" x14ac:dyDescent="0.2"/>
    <row r="7742" x14ac:dyDescent="0.2"/>
    <row r="7743" x14ac:dyDescent="0.2"/>
    <row r="7744" x14ac:dyDescent="0.2"/>
    <row r="7745" x14ac:dyDescent="0.2"/>
    <row r="7746" x14ac:dyDescent="0.2"/>
    <row r="7747" x14ac:dyDescent="0.2"/>
    <row r="7748" x14ac:dyDescent="0.2"/>
    <row r="7749" x14ac:dyDescent="0.2"/>
    <row r="7750" x14ac:dyDescent="0.2"/>
    <row r="7751" x14ac:dyDescent="0.2"/>
    <row r="7752" x14ac:dyDescent="0.2"/>
    <row r="7753" x14ac:dyDescent="0.2"/>
    <row r="7754" x14ac:dyDescent="0.2"/>
    <row r="7755" x14ac:dyDescent="0.2"/>
    <row r="7756" x14ac:dyDescent="0.2"/>
    <row r="7757" x14ac:dyDescent="0.2"/>
    <row r="7758" x14ac:dyDescent="0.2"/>
    <row r="7759" x14ac:dyDescent="0.2"/>
    <row r="7760" x14ac:dyDescent="0.2"/>
    <row r="7761" x14ac:dyDescent="0.2"/>
    <row r="7762" x14ac:dyDescent="0.2"/>
    <row r="7763" x14ac:dyDescent="0.2"/>
    <row r="7764" x14ac:dyDescent="0.2"/>
    <row r="7765" x14ac:dyDescent="0.2"/>
    <row r="7766" x14ac:dyDescent="0.2"/>
    <row r="7767" x14ac:dyDescent="0.2"/>
    <row r="7768" x14ac:dyDescent="0.2"/>
    <row r="7769" x14ac:dyDescent="0.2"/>
    <row r="7770" x14ac:dyDescent="0.2"/>
    <row r="7771" x14ac:dyDescent="0.2"/>
    <row r="7772" x14ac:dyDescent="0.2"/>
    <row r="7773" x14ac:dyDescent="0.2"/>
    <row r="7774" x14ac:dyDescent="0.2"/>
    <row r="7775" x14ac:dyDescent="0.2"/>
    <row r="7776" x14ac:dyDescent="0.2"/>
    <row r="7777" x14ac:dyDescent="0.2"/>
    <row r="7778" x14ac:dyDescent="0.2"/>
    <row r="7779" x14ac:dyDescent="0.2"/>
    <row r="7780" x14ac:dyDescent="0.2"/>
    <row r="7781" x14ac:dyDescent="0.2"/>
    <row r="7782" x14ac:dyDescent="0.2"/>
    <row r="7783" x14ac:dyDescent="0.2"/>
    <row r="7784" x14ac:dyDescent="0.2"/>
    <row r="7785" x14ac:dyDescent="0.2"/>
    <row r="7786" x14ac:dyDescent="0.2"/>
    <row r="7787" x14ac:dyDescent="0.2"/>
    <row r="7788" x14ac:dyDescent="0.2"/>
    <row r="7789" x14ac:dyDescent="0.2"/>
    <row r="7790" x14ac:dyDescent="0.2"/>
    <row r="7791" x14ac:dyDescent="0.2"/>
    <row r="7792" x14ac:dyDescent="0.2"/>
    <row r="7793" x14ac:dyDescent="0.2"/>
    <row r="7794" x14ac:dyDescent="0.2"/>
    <row r="7795" x14ac:dyDescent="0.2"/>
    <row r="7796" x14ac:dyDescent="0.2"/>
    <row r="7797" x14ac:dyDescent="0.2"/>
    <row r="7798" x14ac:dyDescent="0.2"/>
    <row r="7799" x14ac:dyDescent="0.2"/>
    <row r="7800" x14ac:dyDescent="0.2"/>
    <row r="7801" x14ac:dyDescent="0.2"/>
    <row r="7802" x14ac:dyDescent="0.2"/>
    <row r="7803" x14ac:dyDescent="0.2"/>
    <row r="7804" x14ac:dyDescent="0.2"/>
    <row r="7805" x14ac:dyDescent="0.2"/>
    <row r="7806" x14ac:dyDescent="0.2"/>
    <row r="7807" x14ac:dyDescent="0.2"/>
    <row r="7808" x14ac:dyDescent="0.2"/>
    <row r="7809" x14ac:dyDescent="0.2"/>
    <row r="7810" x14ac:dyDescent="0.2"/>
    <row r="7811" x14ac:dyDescent="0.2"/>
    <row r="7812" x14ac:dyDescent="0.2"/>
    <row r="7813" x14ac:dyDescent="0.2"/>
    <row r="7814" x14ac:dyDescent="0.2"/>
    <row r="7815" x14ac:dyDescent="0.2"/>
    <row r="7816" x14ac:dyDescent="0.2"/>
    <row r="7817" x14ac:dyDescent="0.2"/>
    <row r="7818" x14ac:dyDescent="0.2"/>
    <row r="7819" x14ac:dyDescent="0.2"/>
    <row r="7820" x14ac:dyDescent="0.2"/>
    <row r="7821" x14ac:dyDescent="0.2"/>
    <row r="7822" x14ac:dyDescent="0.2"/>
    <row r="7823" x14ac:dyDescent="0.2"/>
    <row r="7824" x14ac:dyDescent="0.2"/>
    <row r="7825" x14ac:dyDescent="0.2"/>
    <row r="7826" x14ac:dyDescent="0.2"/>
    <row r="7827" x14ac:dyDescent="0.2"/>
    <row r="7828" x14ac:dyDescent="0.2"/>
    <row r="7829" x14ac:dyDescent="0.2"/>
    <row r="7830" x14ac:dyDescent="0.2"/>
    <row r="7831" x14ac:dyDescent="0.2"/>
    <row r="7832" x14ac:dyDescent="0.2"/>
    <row r="7833" x14ac:dyDescent="0.2"/>
    <row r="7834" x14ac:dyDescent="0.2"/>
    <row r="7835" x14ac:dyDescent="0.2"/>
    <row r="7836" x14ac:dyDescent="0.2"/>
    <row r="7837" x14ac:dyDescent="0.2"/>
    <row r="7838" x14ac:dyDescent="0.2"/>
    <row r="7839" x14ac:dyDescent="0.2"/>
    <row r="7840" x14ac:dyDescent="0.2"/>
    <row r="7841" x14ac:dyDescent="0.2"/>
    <row r="7842" x14ac:dyDescent="0.2"/>
    <row r="7843" x14ac:dyDescent="0.2"/>
    <row r="7844" x14ac:dyDescent="0.2"/>
    <row r="7845" x14ac:dyDescent="0.2"/>
    <row r="7846" x14ac:dyDescent="0.2"/>
    <row r="7847" x14ac:dyDescent="0.2"/>
    <row r="7848" x14ac:dyDescent="0.2"/>
    <row r="7849" x14ac:dyDescent="0.2"/>
    <row r="7850" x14ac:dyDescent="0.2"/>
    <row r="7851" x14ac:dyDescent="0.2"/>
    <row r="7852" x14ac:dyDescent="0.2"/>
    <row r="7853" x14ac:dyDescent="0.2"/>
    <row r="7854" x14ac:dyDescent="0.2"/>
    <row r="7855" x14ac:dyDescent="0.2"/>
    <row r="7856" x14ac:dyDescent="0.2"/>
    <row r="7857" x14ac:dyDescent="0.2"/>
    <row r="7858" x14ac:dyDescent="0.2"/>
    <row r="7859" x14ac:dyDescent="0.2"/>
    <row r="7860" x14ac:dyDescent="0.2"/>
    <row r="7861" x14ac:dyDescent="0.2"/>
    <row r="7862" x14ac:dyDescent="0.2"/>
    <row r="7863" x14ac:dyDescent="0.2"/>
    <row r="7864" x14ac:dyDescent="0.2"/>
    <row r="7865" x14ac:dyDescent="0.2"/>
    <row r="7866" x14ac:dyDescent="0.2"/>
    <row r="7867" x14ac:dyDescent="0.2"/>
    <row r="7868" x14ac:dyDescent="0.2"/>
    <row r="7869" x14ac:dyDescent="0.2"/>
    <row r="7870" x14ac:dyDescent="0.2"/>
    <row r="7871" x14ac:dyDescent="0.2"/>
    <row r="7872" x14ac:dyDescent="0.2"/>
    <row r="7873" x14ac:dyDescent="0.2"/>
    <row r="7874" x14ac:dyDescent="0.2"/>
    <row r="7875" x14ac:dyDescent="0.2"/>
    <row r="7876" x14ac:dyDescent="0.2"/>
    <row r="7877" x14ac:dyDescent="0.2"/>
    <row r="7878" x14ac:dyDescent="0.2"/>
    <row r="7879" x14ac:dyDescent="0.2"/>
    <row r="7880" x14ac:dyDescent="0.2"/>
    <row r="7881" x14ac:dyDescent="0.2"/>
    <row r="7882" x14ac:dyDescent="0.2"/>
    <row r="7883" x14ac:dyDescent="0.2"/>
    <row r="7884" x14ac:dyDescent="0.2"/>
    <row r="7885" x14ac:dyDescent="0.2"/>
    <row r="7886" x14ac:dyDescent="0.2"/>
    <row r="7887" x14ac:dyDescent="0.2"/>
    <row r="7888" x14ac:dyDescent="0.2"/>
    <row r="7889" x14ac:dyDescent="0.2"/>
    <row r="7890" x14ac:dyDescent="0.2"/>
    <row r="7891" x14ac:dyDescent="0.2"/>
    <row r="7892" x14ac:dyDescent="0.2"/>
    <row r="7893" x14ac:dyDescent="0.2"/>
    <row r="7894" x14ac:dyDescent="0.2"/>
    <row r="7895" x14ac:dyDescent="0.2"/>
    <row r="7896" x14ac:dyDescent="0.2"/>
    <row r="7897" x14ac:dyDescent="0.2"/>
    <row r="7898" x14ac:dyDescent="0.2"/>
    <row r="7899" x14ac:dyDescent="0.2"/>
    <row r="7900" x14ac:dyDescent="0.2"/>
    <row r="7901" x14ac:dyDescent="0.2"/>
    <row r="7902" x14ac:dyDescent="0.2"/>
    <row r="7903" x14ac:dyDescent="0.2"/>
    <row r="7904" x14ac:dyDescent="0.2"/>
    <row r="7905" x14ac:dyDescent="0.2"/>
    <row r="7906" x14ac:dyDescent="0.2"/>
    <row r="7907" x14ac:dyDescent="0.2"/>
    <row r="7908" x14ac:dyDescent="0.2"/>
    <row r="7909" x14ac:dyDescent="0.2"/>
    <row r="7910" x14ac:dyDescent="0.2"/>
    <row r="7911" x14ac:dyDescent="0.2"/>
    <row r="7912" x14ac:dyDescent="0.2"/>
    <row r="7913" x14ac:dyDescent="0.2"/>
    <row r="7914" x14ac:dyDescent="0.2"/>
    <row r="7915" x14ac:dyDescent="0.2"/>
    <row r="7916" x14ac:dyDescent="0.2"/>
    <row r="7917" x14ac:dyDescent="0.2"/>
    <row r="7918" x14ac:dyDescent="0.2"/>
    <row r="7919" x14ac:dyDescent="0.2"/>
    <row r="7920" x14ac:dyDescent="0.2"/>
    <row r="7921" x14ac:dyDescent="0.2"/>
    <row r="7922" x14ac:dyDescent="0.2"/>
    <row r="7923" x14ac:dyDescent="0.2"/>
    <row r="7924" x14ac:dyDescent="0.2"/>
    <row r="7925" x14ac:dyDescent="0.2"/>
    <row r="7926" x14ac:dyDescent="0.2"/>
    <row r="7927" x14ac:dyDescent="0.2"/>
    <row r="7928" x14ac:dyDescent="0.2"/>
    <row r="7929" x14ac:dyDescent="0.2"/>
    <row r="7930" x14ac:dyDescent="0.2"/>
    <row r="7931" x14ac:dyDescent="0.2"/>
    <row r="7932" x14ac:dyDescent="0.2"/>
    <row r="7933" x14ac:dyDescent="0.2"/>
    <row r="7934" x14ac:dyDescent="0.2"/>
    <row r="7935" x14ac:dyDescent="0.2"/>
    <row r="7936" x14ac:dyDescent="0.2"/>
    <row r="7937" x14ac:dyDescent="0.2"/>
    <row r="7938" x14ac:dyDescent="0.2"/>
    <row r="7939" x14ac:dyDescent="0.2"/>
    <row r="7940" x14ac:dyDescent="0.2"/>
    <row r="7941" x14ac:dyDescent="0.2"/>
    <row r="7942" x14ac:dyDescent="0.2"/>
    <row r="7943" x14ac:dyDescent="0.2"/>
    <row r="7944" x14ac:dyDescent="0.2"/>
    <row r="7945" x14ac:dyDescent="0.2"/>
    <row r="7946" x14ac:dyDescent="0.2"/>
    <row r="7947" x14ac:dyDescent="0.2"/>
    <row r="7948" x14ac:dyDescent="0.2"/>
    <row r="7949" x14ac:dyDescent="0.2"/>
    <row r="7950" x14ac:dyDescent="0.2"/>
    <row r="7951" x14ac:dyDescent="0.2"/>
    <row r="7952" x14ac:dyDescent="0.2"/>
    <row r="7953" x14ac:dyDescent="0.2"/>
    <row r="7954" x14ac:dyDescent="0.2"/>
    <row r="7955" x14ac:dyDescent="0.2"/>
    <row r="7956" x14ac:dyDescent="0.2"/>
    <row r="7957" x14ac:dyDescent="0.2"/>
    <row r="7958" x14ac:dyDescent="0.2"/>
    <row r="7959" x14ac:dyDescent="0.2"/>
    <row r="7960" x14ac:dyDescent="0.2"/>
    <row r="7961" x14ac:dyDescent="0.2"/>
    <row r="7962" x14ac:dyDescent="0.2"/>
    <row r="7963" x14ac:dyDescent="0.2"/>
    <row r="7964" x14ac:dyDescent="0.2"/>
    <row r="7965" x14ac:dyDescent="0.2"/>
    <row r="7966" x14ac:dyDescent="0.2"/>
    <row r="7967" x14ac:dyDescent="0.2"/>
    <row r="7968" x14ac:dyDescent="0.2"/>
    <row r="7969" x14ac:dyDescent="0.2"/>
    <row r="7970" x14ac:dyDescent="0.2"/>
    <row r="7971" x14ac:dyDescent="0.2"/>
    <row r="7972" x14ac:dyDescent="0.2"/>
    <row r="7973" x14ac:dyDescent="0.2"/>
    <row r="7974" x14ac:dyDescent="0.2"/>
    <row r="7975" x14ac:dyDescent="0.2"/>
    <row r="7976" x14ac:dyDescent="0.2"/>
    <row r="7977" x14ac:dyDescent="0.2"/>
    <row r="7978" x14ac:dyDescent="0.2"/>
    <row r="7979" x14ac:dyDescent="0.2"/>
    <row r="7980" x14ac:dyDescent="0.2"/>
    <row r="7981" x14ac:dyDescent="0.2"/>
    <row r="7982" x14ac:dyDescent="0.2"/>
    <row r="7983" x14ac:dyDescent="0.2"/>
    <row r="7984" x14ac:dyDescent="0.2"/>
    <row r="7985" x14ac:dyDescent="0.2"/>
    <row r="7986" x14ac:dyDescent="0.2"/>
    <row r="7987" x14ac:dyDescent="0.2"/>
    <row r="7988" x14ac:dyDescent="0.2"/>
    <row r="7989" x14ac:dyDescent="0.2"/>
    <row r="7990" x14ac:dyDescent="0.2"/>
    <row r="7991" x14ac:dyDescent="0.2"/>
    <row r="7992" x14ac:dyDescent="0.2"/>
    <row r="7993" x14ac:dyDescent="0.2"/>
    <row r="7994" x14ac:dyDescent="0.2"/>
    <row r="7995" x14ac:dyDescent="0.2"/>
    <row r="7996" x14ac:dyDescent="0.2"/>
    <row r="7997" x14ac:dyDescent="0.2"/>
    <row r="7998" x14ac:dyDescent="0.2"/>
    <row r="7999" x14ac:dyDescent="0.2"/>
    <row r="8000" x14ac:dyDescent="0.2"/>
    <row r="8001" x14ac:dyDescent="0.2"/>
    <row r="8002" x14ac:dyDescent="0.2"/>
    <row r="8003" x14ac:dyDescent="0.2"/>
    <row r="8004" x14ac:dyDescent="0.2"/>
    <row r="8005" x14ac:dyDescent="0.2"/>
    <row r="8006" x14ac:dyDescent="0.2"/>
    <row r="8007" x14ac:dyDescent="0.2"/>
    <row r="8008" x14ac:dyDescent="0.2"/>
    <row r="8009" x14ac:dyDescent="0.2"/>
    <row r="8010" x14ac:dyDescent="0.2"/>
    <row r="8011" x14ac:dyDescent="0.2"/>
    <row r="8012" x14ac:dyDescent="0.2"/>
    <row r="8013" x14ac:dyDescent="0.2"/>
    <row r="8014" x14ac:dyDescent="0.2"/>
    <row r="8015" x14ac:dyDescent="0.2"/>
    <row r="8016" x14ac:dyDescent="0.2"/>
    <row r="8017" x14ac:dyDescent="0.2"/>
    <row r="8018" x14ac:dyDescent="0.2"/>
    <row r="8019" x14ac:dyDescent="0.2"/>
    <row r="8020" x14ac:dyDescent="0.2"/>
    <row r="8021" x14ac:dyDescent="0.2"/>
    <row r="8022" x14ac:dyDescent="0.2"/>
    <row r="8023" x14ac:dyDescent="0.2"/>
    <row r="8024" x14ac:dyDescent="0.2"/>
    <row r="8025" x14ac:dyDescent="0.2"/>
    <row r="8026" x14ac:dyDescent="0.2"/>
    <row r="8027" x14ac:dyDescent="0.2"/>
    <row r="8028" x14ac:dyDescent="0.2"/>
    <row r="8029" x14ac:dyDescent="0.2"/>
    <row r="8030" x14ac:dyDescent="0.2"/>
    <row r="8031" x14ac:dyDescent="0.2"/>
    <row r="8032" x14ac:dyDescent="0.2"/>
    <row r="8033" x14ac:dyDescent="0.2"/>
    <row r="8034" x14ac:dyDescent="0.2"/>
    <row r="8035" x14ac:dyDescent="0.2"/>
    <row r="8036" x14ac:dyDescent="0.2"/>
    <row r="8037" x14ac:dyDescent="0.2"/>
    <row r="8038" x14ac:dyDescent="0.2"/>
    <row r="8039" x14ac:dyDescent="0.2"/>
    <row r="8040" x14ac:dyDescent="0.2"/>
    <row r="8041" x14ac:dyDescent="0.2"/>
    <row r="8042" x14ac:dyDescent="0.2"/>
    <row r="8043" x14ac:dyDescent="0.2"/>
    <row r="8044" x14ac:dyDescent="0.2"/>
    <row r="8045" x14ac:dyDescent="0.2"/>
    <row r="8046" x14ac:dyDescent="0.2"/>
    <row r="8047" x14ac:dyDescent="0.2"/>
    <row r="8048" x14ac:dyDescent="0.2"/>
    <row r="8049" x14ac:dyDescent="0.2"/>
    <row r="8050" x14ac:dyDescent="0.2"/>
    <row r="8051" x14ac:dyDescent="0.2"/>
    <row r="8052" x14ac:dyDescent="0.2"/>
    <row r="8053" x14ac:dyDescent="0.2"/>
    <row r="8054" x14ac:dyDescent="0.2"/>
    <row r="8055" x14ac:dyDescent="0.2"/>
    <row r="8056" x14ac:dyDescent="0.2"/>
    <row r="8057" x14ac:dyDescent="0.2"/>
    <row r="8058" x14ac:dyDescent="0.2"/>
    <row r="8059" x14ac:dyDescent="0.2"/>
    <row r="8060" x14ac:dyDescent="0.2"/>
    <row r="8061" x14ac:dyDescent="0.2"/>
    <row r="8062" x14ac:dyDescent="0.2"/>
    <row r="8063" x14ac:dyDescent="0.2"/>
    <row r="8064" x14ac:dyDescent="0.2"/>
    <row r="8065" x14ac:dyDescent="0.2"/>
    <row r="8066" x14ac:dyDescent="0.2"/>
    <row r="8067" x14ac:dyDescent="0.2"/>
    <row r="8068" x14ac:dyDescent="0.2"/>
    <row r="8069" x14ac:dyDescent="0.2"/>
    <row r="8070" x14ac:dyDescent="0.2"/>
    <row r="8071" x14ac:dyDescent="0.2"/>
    <row r="8072" x14ac:dyDescent="0.2"/>
    <row r="8073" x14ac:dyDescent="0.2"/>
    <row r="8074" x14ac:dyDescent="0.2"/>
    <row r="8075" x14ac:dyDescent="0.2"/>
    <row r="8076" x14ac:dyDescent="0.2"/>
    <row r="8077" x14ac:dyDescent="0.2"/>
    <row r="8078" x14ac:dyDescent="0.2"/>
    <row r="8079" x14ac:dyDescent="0.2"/>
    <row r="8080" x14ac:dyDescent="0.2"/>
    <row r="8081" x14ac:dyDescent="0.2"/>
    <row r="8082" x14ac:dyDescent="0.2"/>
    <row r="8083" x14ac:dyDescent="0.2"/>
    <row r="8084" x14ac:dyDescent="0.2"/>
    <row r="8085" x14ac:dyDescent="0.2"/>
    <row r="8086" x14ac:dyDescent="0.2"/>
    <row r="8087" x14ac:dyDescent="0.2"/>
    <row r="8088" x14ac:dyDescent="0.2"/>
    <row r="8089" x14ac:dyDescent="0.2"/>
    <row r="8090" x14ac:dyDescent="0.2"/>
    <row r="8091" x14ac:dyDescent="0.2"/>
    <row r="8092" x14ac:dyDescent="0.2"/>
    <row r="8093" x14ac:dyDescent="0.2"/>
    <row r="8094" x14ac:dyDescent="0.2"/>
    <row r="8095" x14ac:dyDescent="0.2"/>
    <row r="8096" x14ac:dyDescent="0.2"/>
    <row r="8097" x14ac:dyDescent="0.2"/>
    <row r="8098" x14ac:dyDescent="0.2"/>
    <row r="8099" x14ac:dyDescent="0.2"/>
    <row r="8100" x14ac:dyDescent="0.2"/>
    <row r="8101" x14ac:dyDescent="0.2"/>
    <row r="8102" x14ac:dyDescent="0.2"/>
    <row r="8103" x14ac:dyDescent="0.2"/>
    <row r="8104" x14ac:dyDescent="0.2"/>
    <row r="8105" x14ac:dyDescent="0.2"/>
    <row r="8106" x14ac:dyDescent="0.2"/>
    <row r="8107" x14ac:dyDescent="0.2"/>
    <row r="8108" x14ac:dyDescent="0.2"/>
    <row r="8109" x14ac:dyDescent="0.2"/>
    <row r="8110" x14ac:dyDescent="0.2"/>
    <row r="8111" x14ac:dyDescent="0.2"/>
    <row r="8112" x14ac:dyDescent="0.2"/>
    <row r="8113" x14ac:dyDescent="0.2"/>
    <row r="8114" x14ac:dyDescent="0.2"/>
    <row r="8115" x14ac:dyDescent="0.2"/>
    <row r="8116" x14ac:dyDescent="0.2"/>
    <row r="8117" x14ac:dyDescent="0.2"/>
    <row r="8118" x14ac:dyDescent="0.2"/>
    <row r="8119" x14ac:dyDescent="0.2"/>
    <row r="8120" x14ac:dyDescent="0.2"/>
    <row r="8121" x14ac:dyDescent="0.2"/>
    <row r="8122" x14ac:dyDescent="0.2"/>
    <row r="8123" x14ac:dyDescent="0.2"/>
    <row r="8124" x14ac:dyDescent="0.2"/>
    <row r="8125" x14ac:dyDescent="0.2"/>
    <row r="8126" x14ac:dyDescent="0.2"/>
    <row r="8127" x14ac:dyDescent="0.2"/>
    <row r="8128" x14ac:dyDescent="0.2"/>
    <row r="8129" x14ac:dyDescent="0.2"/>
    <row r="8130" x14ac:dyDescent="0.2"/>
    <row r="8131" x14ac:dyDescent="0.2"/>
    <row r="8132" x14ac:dyDescent="0.2"/>
    <row r="8133" x14ac:dyDescent="0.2"/>
    <row r="8134" x14ac:dyDescent="0.2"/>
    <row r="8135" x14ac:dyDescent="0.2"/>
    <row r="8136" x14ac:dyDescent="0.2"/>
    <row r="8137" x14ac:dyDescent="0.2"/>
    <row r="8138" x14ac:dyDescent="0.2"/>
    <row r="8139" x14ac:dyDescent="0.2"/>
    <row r="8140" x14ac:dyDescent="0.2"/>
    <row r="8141" x14ac:dyDescent="0.2"/>
    <row r="8142" x14ac:dyDescent="0.2"/>
    <row r="8143" x14ac:dyDescent="0.2"/>
    <row r="8144" x14ac:dyDescent="0.2"/>
    <row r="8145" x14ac:dyDescent="0.2"/>
    <row r="8146" x14ac:dyDescent="0.2"/>
    <row r="8147" x14ac:dyDescent="0.2"/>
    <row r="8148" x14ac:dyDescent="0.2"/>
    <row r="8149" x14ac:dyDescent="0.2"/>
    <row r="8150" x14ac:dyDescent="0.2"/>
    <row r="8151" x14ac:dyDescent="0.2"/>
    <row r="8152" x14ac:dyDescent="0.2"/>
    <row r="8153" x14ac:dyDescent="0.2"/>
    <row r="8154" x14ac:dyDescent="0.2"/>
    <row r="8155" x14ac:dyDescent="0.2"/>
    <row r="8156" x14ac:dyDescent="0.2"/>
    <row r="8157" x14ac:dyDescent="0.2"/>
    <row r="8158" x14ac:dyDescent="0.2"/>
    <row r="8159" x14ac:dyDescent="0.2"/>
    <row r="8160" x14ac:dyDescent="0.2"/>
    <row r="8161" x14ac:dyDescent="0.2"/>
    <row r="8162" x14ac:dyDescent="0.2"/>
    <row r="8163" x14ac:dyDescent="0.2"/>
    <row r="8164" x14ac:dyDescent="0.2"/>
    <row r="8165" x14ac:dyDescent="0.2"/>
    <row r="8166" x14ac:dyDescent="0.2"/>
    <row r="8167" x14ac:dyDescent="0.2"/>
    <row r="8168" x14ac:dyDescent="0.2"/>
    <row r="8169" x14ac:dyDescent="0.2"/>
    <row r="8170" x14ac:dyDescent="0.2"/>
    <row r="8171" x14ac:dyDescent="0.2"/>
    <row r="8172" x14ac:dyDescent="0.2"/>
    <row r="8173" x14ac:dyDescent="0.2"/>
    <row r="8174" x14ac:dyDescent="0.2"/>
    <row r="8175" x14ac:dyDescent="0.2"/>
    <row r="8176" x14ac:dyDescent="0.2"/>
    <row r="8177" x14ac:dyDescent="0.2"/>
    <row r="8178" x14ac:dyDescent="0.2"/>
    <row r="8179" x14ac:dyDescent="0.2"/>
    <row r="8180" x14ac:dyDescent="0.2"/>
    <row r="8181" x14ac:dyDescent="0.2"/>
    <row r="8182" x14ac:dyDescent="0.2"/>
    <row r="8183" x14ac:dyDescent="0.2"/>
    <row r="8184" x14ac:dyDescent="0.2"/>
    <row r="8185" x14ac:dyDescent="0.2"/>
    <row r="8186" x14ac:dyDescent="0.2"/>
    <row r="8187" x14ac:dyDescent="0.2"/>
    <row r="8188" x14ac:dyDescent="0.2"/>
    <row r="8189" x14ac:dyDescent="0.2"/>
    <row r="8190" x14ac:dyDescent="0.2"/>
    <row r="8191" x14ac:dyDescent="0.2"/>
    <row r="8192" x14ac:dyDescent="0.2"/>
    <row r="8193" x14ac:dyDescent="0.2"/>
    <row r="8194" x14ac:dyDescent="0.2"/>
    <row r="8195" x14ac:dyDescent="0.2"/>
    <row r="8196" x14ac:dyDescent="0.2"/>
    <row r="8197" x14ac:dyDescent="0.2"/>
    <row r="8198" x14ac:dyDescent="0.2"/>
    <row r="8199" x14ac:dyDescent="0.2"/>
    <row r="8200" x14ac:dyDescent="0.2"/>
    <row r="8201" x14ac:dyDescent="0.2"/>
    <row r="8202" x14ac:dyDescent="0.2"/>
    <row r="8203" x14ac:dyDescent="0.2"/>
    <row r="8204" x14ac:dyDescent="0.2"/>
    <row r="8205" x14ac:dyDescent="0.2"/>
    <row r="8206" x14ac:dyDescent="0.2"/>
    <row r="8207" x14ac:dyDescent="0.2"/>
    <row r="8208" x14ac:dyDescent="0.2"/>
    <row r="8209" x14ac:dyDescent="0.2"/>
    <row r="8210" x14ac:dyDescent="0.2"/>
    <row r="8211" x14ac:dyDescent="0.2"/>
    <row r="8212" x14ac:dyDescent="0.2"/>
    <row r="8213" x14ac:dyDescent="0.2"/>
    <row r="8214" x14ac:dyDescent="0.2"/>
    <row r="8215" x14ac:dyDescent="0.2"/>
    <row r="8216" x14ac:dyDescent="0.2"/>
    <row r="8217" x14ac:dyDescent="0.2"/>
    <row r="8218" x14ac:dyDescent="0.2"/>
    <row r="8219" x14ac:dyDescent="0.2"/>
    <row r="8220" x14ac:dyDescent="0.2"/>
    <row r="8221" x14ac:dyDescent="0.2"/>
    <row r="8222" x14ac:dyDescent="0.2"/>
    <row r="8223" x14ac:dyDescent="0.2"/>
    <row r="8224" x14ac:dyDescent="0.2"/>
    <row r="8225" x14ac:dyDescent="0.2"/>
    <row r="8226" x14ac:dyDescent="0.2"/>
    <row r="8227" x14ac:dyDescent="0.2"/>
    <row r="8228" x14ac:dyDescent="0.2"/>
    <row r="8229" x14ac:dyDescent="0.2"/>
    <row r="8230" x14ac:dyDescent="0.2"/>
    <row r="8231" x14ac:dyDescent="0.2"/>
    <row r="8232" x14ac:dyDescent="0.2"/>
    <row r="8233" x14ac:dyDescent="0.2"/>
    <row r="8234" x14ac:dyDescent="0.2"/>
    <row r="8235" x14ac:dyDescent="0.2"/>
    <row r="8236" x14ac:dyDescent="0.2"/>
    <row r="8237" x14ac:dyDescent="0.2"/>
    <row r="8238" x14ac:dyDescent="0.2"/>
    <row r="8239" x14ac:dyDescent="0.2"/>
    <row r="8240" x14ac:dyDescent="0.2"/>
    <row r="8241" x14ac:dyDescent="0.2"/>
    <row r="8242" x14ac:dyDescent="0.2"/>
    <row r="8243" x14ac:dyDescent="0.2"/>
    <row r="8244" x14ac:dyDescent="0.2"/>
    <row r="8245" x14ac:dyDescent="0.2"/>
    <row r="8246" x14ac:dyDescent="0.2"/>
    <row r="8247" x14ac:dyDescent="0.2"/>
    <row r="8248" x14ac:dyDescent="0.2"/>
    <row r="8249" x14ac:dyDescent="0.2"/>
    <row r="8250" x14ac:dyDescent="0.2"/>
    <row r="8251" x14ac:dyDescent="0.2"/>
    <row r="8252" x14ac:dyDescent="0.2"/>
    <row r="8253" x14ac:dyDescent="0.2"/>
    <row r="8254" x14ac:dyDescent="0.2"/>
    <row r="8255" x14ac:dyDescent="0.2"/>
    <row r="8256" x14ac:dyDescent="0.2"/>
    <row r="8257" x14ac:dyDescent="0.2"/>
    <row r="8258" x14ac:dyDescent="0.2"/>
    <row r="8259" x14ac:dyDescent="0.2"/>
    <row r="8260" x14ac:dyDescent="0.2"/>
    <row r="8261" x14ac:dyDescent="0.2"/>
    <row r="8262" x14ac:dyDescent="0.2"/>
    <row r="8263" x14ac:dyDescent="0.2"/>
    <row r="8264" x14ac:dyDescent="0.2"/>
    <row r="8265" x14ac:dyDescent="0.2"/>
    <row r="8266" x14ac:dyDescent="0.2"/>
    <row r="8267" x14ac:dyDescent="0.2"/>
    <row r="8268" x14ac:dyDescent="0.2"/>
    <row r="8269" x14ac:dyDescent="0.2"/>
    <row r="8270" x14ac:dyDescent="0.2"/>
    <row r="8271" x14ac:dyDescent="0.2"/>
    <row r="8272" x14ac:dyDescent="0.2"/>
    <row r="8273" x14ac:dyDescent="0.2"/>
    <row r="8274" x14ac:dyDescent="0.2"/>
    <row r="8275" x14ac:dyDescent="0.2"/>
    <row r="8276" x14ac:dyDescent="0.2"/>
    <row r="8277" x14ac:dyDescent="0.2"/>
    <row r="8278" x14ac:dyDescent="0.2"/>
    <row r="8279" x14ac:dyDescent="0.2"/>
    <row r="8280" x14ac:dyDescent="0.2"/>
    <row r="8281" x14ac:dyDescent="0.2"/>
    <row r="8282" x14ac:dyDescent="0.2"/>
    <row r="8283" x14ac:dyDescent="0.2"/>
    <row r="8284" x14ac:dyDescent="0.2"/>
    <row r="8285" x14ac:dyDescent="0.2"/>
    <row r="8286" x14ac:dyDescent="0.2"/>
    <row r="8287" x14ac:dyDescent="0.2"/>
    <row r="8288" x14ac:dyDescent="0.2"/>
    <row r="8289" x14ac:dyDescent="0.2"/>
    <row r="8290" x14ac:dyDescent="0.2"/>
    <row r="8291" x14ac:dyDescent="0.2"/>
    <row r="8292" x14ac:dyDescent="0.2"/>
    <row r="8293" x14ac:dyDescent="0.2"/>
    <row r="8294" x14ac:dyDescent="0.2"/>
    <row r="8295" x14ac:dyDescent="0.2"/>
    <row r="8296" x14ac:dyDescent="0.2"/>
    <row r="8297" x14ac:dyDescent="0.2"/>
    <row r="8298" x14ac:dyDescent="0.2"/>
    <row r="8299" x14ac:dyDescent="0.2"/>
    <row r="8300" x14ac:dyDescent="0.2"/>
    <row r="8301" x14ac:dyDescent="0.2"/>
    <row r="8302" x14ac:dyDescent="0.2"/>
    <row r="8303" x14ac:dyDescent="0.2"/>
    <row r="8304" x14ac:dyDescent="0.2"/>
    <row r="8305" x14ac:dyDescent="0.2"/>
    <row r="8306" x14ac:dyDescent="0.2"/>
    <row r="8307" x14ac:dyDescent="0.2"/>
    <row r="8308" x14ac:dyDescent="0.2"/>
    <row r="8309" x14ac:dyDescent="0.2"/>
    <row r="8310" x14ac:dyDescent="0.2"/>
    <row r="8311" x14ac:dyDescent="0.2"/>
    <row r="8312" x14ac:dyDescent="0.2"/>
    <row r="8313" x14ac:dyDescent="0.2"/>
    <row r="8314" x14ac:dyDescent="0.2"/>
    <row r="8315" x14ac:dyDescent="0.2"/>
    <row r="8316" x14ac:dyDescent="0.2"/>
    <row r="8317" x14ac:dyDescent="0.2"/>
    <row r="8318" x14ac:dyDescent="0.2"/>
    <row r="8319" x14ac:dyDescent="0.2"/>
    <row r="8320" x14ac:dyDescent="0.2"/>
    <row r="8321" x14ac:dyDescent="0.2"/>
    <row r="8322" x14ac:dyDescent="0.2"/>
    <row r="8323" x14ac:dyDescent="0.2"/>
    <row r="8324" x14ac:dyDescent="0.2"/>
    <row r="8325" x14ac:dyDescent="0.2"/>
    <row r="8326" x14ac:dyDescent="0.2"/>
    <row r="8327" x14ac:dyDescent="0.2"/>
    <row r="8328" x14ac:dyDescent="0.2"/>
    <row r="8329" x14ac:dyDescent="0.2"/>
    <row r="8330" x14ac:dyDescent="0.2"/>
    <row r="8331" x14ac:dyDescent="0.2"/>
    <row r="8332" x14ac:dyDescent="0.2"/>
    <row r="8333" x14ac:dyDescent="0.2"/>
    <row r="8334" x14ac:dyDescent="0.2"/>
    <row r="8335" x14ac:dyDescent="0.2"/>
    <row r="8336" x14ac:dyDescent="0.2"/>
    <row r="8337" x14ac:dyDescent="0.2"/>
    <row r="8338" x14ac:dyDescent="0.2"/>
    <row r="8339" x14ac:dyDescent="0.2"/>
    <row r="8340" x14ac:dyDescent="0.2"/>
    <row r="8341" x14ac:dyDescent="0.2"/>
    <row r="8342" x14ac:dyDescent="0.2"/>
    <row r="8343" x14ac:dyDescent="0.2"/>
    <row r="8344" x14ac:dyDescent="0.2"/>
    <row r="8345" x14ac:dyDescent="0.2"/>
    <row r="8346" x14ac:dyDescent="0.2"/>
    <row r="8347" x14ac:dyDescent="0.2"/>
    <row r="8348" x14ac:dyDescent="0.2"/>
    <row r="8349" x14ac:dyDescent="0.2"/>
    <row r="8350" x14ac:dyDescent="0.2"/>
    <row r="8351" x14ac:dyDescent="0.2"/>
    <row r="8352" x14ac:dyDescent="0.2"/>
    <row r="8353" x14ac:dyDescent="0.2"/>
    <row r="8354" x14ac:dyDescent="0.2"/>
    <row r="8355" x14ac:dyDescent="0.2"/>
    <row r="8356" x14ac:dyDescent="0.2"/>
    <row r="8357" x14ac:dyDescent="0.2"/>
    <row r="8358" x14ac:dyDescent="0.2"/>
    <row r="8359" x14ac:dyDescent="0.2"/>
    <row r="8360" x14ac:dyDescent="0.2"/>
    <row r="8361" x14ac:dyDescent="0.2"/>
    <row r="8362" x14ac:dyDescent="0.2"/>
    <row r="8363" x14ac:dyDescent="0.2"/>
    <row r="8364" x14ac:dyDescent="0.2"/>
    <row r="8365" x14ac:dyDescent="0.2"/>
    <row r="8366" x14ac:dyDescent="0.2"/>
    <row r="8367" x14ac:dyDescent="0.2"/>
    <row r="8368" x14ac:dyDescent="0.2"/>
    <row r="8369" x14ac:dyDescent="0.2"/>
    <row r="8370" x14ac:dyDescent="0.2"/>
    <row r="8371" x14ac:dyDescent="0.2"/>
    <row r="8372" x14ac:dyDescent="0.2"/>
    <row r="8373" x14ac:dyDescent="0.2"/>
    <row r="8374" x14ac:dyDescent="0.2"/>
    <row r="8375" x14ac:dyDescent="0.2"/>
    <row r="8376" x14ac:dyDescent="0.2"/>
    <row r="8377" x14ac:dyDescent="0.2"/>
    <row r="8378" x14ac:dyDescent="0.2"/>
    <row r="8379" x14ac:dyDescent="0.2"/>
    <row r="8380" x14ac:dyDescent="0.2"/>
    <row r="8381" x14ac:dyDescent="0.2"/>
    <row r="8382" x14ac:dyDescent="0.2"/>
    <row r="8383" x14ac:dyDescent="0.2"/>
    <row r="8384" x14ac:dyDescent="0.2"/>
    <row r="8385" x14ac:dyDescent="0.2"/>
    <row r="8386" x14ac:dyDescent="0.2"/>
    <row r="8387" x14ac:dyDescent="0.2"/>
    <row r="8388" x14ac:dyDescent="0.2"/>
    <row r="8389" x14ac:dyDescent="0.2"/>
    <row r="8390" x14ac:dyDescent="0.2"/>
    <row r="8391" x14ac:dyDescent="0.2"/>
    <row r="8392" x14ac:dyDescent="0.2"/>
    <row r="8393" x14ac:dyDescent="0.2"/>
    <row r="8394" x14ac:dyDescent="0.2"/>
    <row r="8395" x14ac:dyDescent="0.2"/>
    <row r="8396" x14ac:dyDescent="0.2"/>
    <row r="8397" x14ac:dyDescent="0.2"/>
    <row r="8398" x14ac:dyDescent="0.2"/>
    <row r="8399" x14ac:dyDescent="0.2"/>
    <row r="8400" x14ac:dyDescent="0.2"/>
    <row r="8401" x14ac:dyDescent="0.2"/>
    <row r="8402" x14ac:dyDescent="0.2"/>
    <row r="8403" x14ac:dyDescent="0.2"/>
    <row r="8404" x14ac:dyDescent="0.2"/>
    <row r="8405" x14ac:dyDescent="0.2"/>
    <row r="8406" x14ac:dyDescent="0.2"/>
    <row r="8407" x14ac:dyDescent="0.2"/>
    <row r="8408" x14ac:dyDescent="0.2"/>
    <row r="8409" x14ac:dyDescent="0.2"/>
    <row r="8410" x14ac:dyDescent="0.2"/>
    <row r="8411" x14ac:dyDescent="0.2"/>
    <row r="8412" x14ac:dyDescent="0.2"/>
    <row r="8413" x14ac:dyDescent="0.2"/>
    <row r="8414" x14ac:dyDescent="0.2"/>
    <row r="8415" x14ac:dyDescent="0.2"/>
    <row r="8416" x14ac:dyDescent="0.2"/>
    <row r="8417" x14ac:dyDescent="0.2"/>
    <row r="8418" x14ac:dyDescent="0.2"/>
    <row r="8419" x14ac:dyDescent="0.2"/>
    <row r="8420" x14ac:dyDescent="0.2"/>
    <row r="8421" x14ac:dyDescent="0.2"/>
    <row r="8422" x14ac:dyDescent="0.2"/>
    <row r="8423" x14ac:dyDescent="0.2"/>
    <row r="8424" x14ac:dyDescent="0.2"/>
    <row r="8425" x14ac:dyDescent="0.2"/>
    <row r="8426" x14ac:dyDescent="0.2"/>
    <row r="8427" x14ac:dyDescent="0.2"/>
    <row r="8428" x14ac:dyDescent="0.2"/>
    <row r="8429" x14ac:dyDescent="0.2"/>
    <row r="8430" x14ac:dyDescent="0.2"/>
    <row r="8431" x14ac:dyDescent="0.2"/>
    <row r="8432" x14ac:dyDescent="0.2"/>
    <row r="8433" x14ac:dyDescent="0.2"/>
    <row r="8434" x14ac:dyDescent="0.2"/>
    <row r="8435" x14ac:dyDescent="0.2"/>
    <row r="8436" x14ac:dyDescent="0.2"/>
    <row r="8437" x14ac:dyDescent="0.2"/>
    <row r="8438" x14ac:dyDescent="0.2"/>
    <row r="8439" x14ac:dyDescent="0.2"/>
    <row r="8440" x14ac:dyDescent="0.2"/>
    <row r="8441" x14ac:dyDescent="0.2"/>
    <row r="8442" x14ac:dyDescent="0.2"/>
    <row r="8443" x14ac:dyDescent="0.2"/>
    <row r="8444" x14ac:dyDescent="0.2"/>
    <row r="8445" x14ac:dyDescent="0.2"/>
    <row r="8446" x14ac:dyDescent="0.2"/>
    <row r="8447" x14ac:dyDescent="0.2"/>
    <row r="8448" x14ac:dyDescent="0.2"/>
    <row r="8449" x14ac:dyDescent="0.2"/>
    <row r="8450" x14ac:dyDescent="0.2"/>
    <row r="8451" x14ac:dyDescent="0.2"/>
    <row r="8452" x14ac:dyDescent="0.2"/>
    <row r="8453" x14ac:dyDescent="0.2"/>
    <row r="8454" x14ac:dyDescent="0.2"/>
    <row r="8455" x14ac:dyDescent="0.2"/>
    <row r="8456" x14ac:dyDescent="0.2"/>
    <row r="8457" x14ac:dyDescent="0.2"/>
    <row r="8458" x14ac:dyDescent="0.2"/>
    <row r="8459" x14ac:dyDescent="0.2"/>
    <row r="8460" x14ac:dyDescent="0.2"/>
    <row r="8461" x14ac:dyDescent="0.2"/>
    <row r="8462" x14ac:dyDescent="0.2"/>
    <row r="8463" x14ac:dyDescent="0.2"/>
    <row r="8464" x14ac:dyDescent="0.2"/>
    <row r="8465" x14ac:dyDescent="0.2"/>
    <row r="8466" x14ac:dyDescent="0.2"/>
    <row r="8467" x14ac:dyDescent="0.2"/>
    <row r="8468" x14ac:dyDescent="0.2"/>
    <row r="8469" x14ac:dyDescent="0.2"/>
    <row r="8470" x14ac:dyDescent="0.2"/>
    <row r="8471" x14ac:dyDescent="0.2"/>
    <row r="8472" x14ac:dyDescent="0.2"/>
    <row r="8473" x14ac:dyDescent="0.2"/>
    <row r="8474" x14ac:dyDescent="0.2"/>
    <row r="8475" x14ac:dyDescent="0.2"/>
    <row r="8476" x14ac:dyDescent="0.2"/>
    <row r="8477" x14ac:dyDescent="0.2"/>
    <row r="8478" x14ac:dyDescent="0.2"/>
    <row r="8479" x14ac:dyDescent="0.2"/>
    <row r="8480" x14ac:dyDescent="0.2"/>
    <row r="8481" x14ac:dyDescent="0.2"/>
    <row r="8482" x14ac:dyDescent="0.2"/>
    <row r="8483" x14ac:dyDescent="0.2"/>
    <row r="8484" x14ac:dyDescent="0.2"/>
    <row r="8485" x14ac:dyDescent="0.2"/>
    <row r="8486" x14ac:dyDescent="0.2"/>
    <row r="8487" x14ac:dyDescent="0.2"/>
    <row r="8488" x14ac:dyDescent="0.2"/>
    <row r="8489" x14ac:dyDescent="0.2"/>
    <row r="8490" x14ac:dyDescent="0.2"/>
    <row r="8491" x14ac:dyDescent="0.2"/>
    <row r="8492" x14ac:dyDescent="0.2"/>
    <row r="8493" x14ac:dyDescent="0.2"/>
    <row r="8494" x14ac:dyDescent="0.2"/>
    <row r="8495" x14ac:dyDescent="0.2"/>
    <row r="8496" x14ac:dyDescent="0.2"/>
    <row r="8497" x14ac:dyDescent="0.2"/>
    <row r="8498" x14ac:dyDescent="0.2"/>
    <row r="8499" x14ac:dyDescent="0.2"/>
    <row r="8500" x14ac:dyDescent="0.2"/>
    <row r="8501" x14ac:dyDescent="0.2"/>
    <row r="8502" x14ac:dyDescent="0.2"/>
    <row r="8503" x14ac:dyDescent="0.2"/>
    <row r="8504" x14ac:dyDescent="0.2"/>
    <row r="8505" x14ac:dyDescent="0.2"/>
    <row r="8506" x14ac:dyDescent="0.2"/>
    <row r="8507" x14ac:dyDescent="0.2"/>
    <row r="8508" x14ac:dyDescent="0.2"/>
    <row r="8509" x14ac:dyDescent="0.2"/>
    <row r="8510" x14ac:dyDescent="0.2"/>
    <row r="8511" x14ac:dyDescent="0.2"/>
    <row r="8512" x14ac:dyDescent="0.2"/>
    <row r="8513" x14ac:dyDescent="0.2"/>
    <row r="8514" x14ac:dyDescent="0.2"/>
    <row r="8515" x14ac:dyDescent="0.2"/>
    <row r="8516" x14ac:dyDescent="0.2"/>
    <row r="8517" x14ac:dyDescent="0.2"/>
    <row r="8518" x14ac:dyDescent="0.2"/>
    <row r="8519" x14ac:dyDescent="0.2"/>
    <row r="8520" x14ac:dyDescent="0.2"/>
    <row r="8521" x14ac:dyDescent="0.2"/>
    <row r="8522" x14ac:dyDescent="0.2"/>
    <row r="8523" x14ac:dyDescent="0.2"/>
    <row r="8524" x14ac:dyDescent="0.2"/>
    <row r="8525" x14ac:dyDescent="0.2"/>
    <row r="8526" x14ac:dyDescent="0.2"/>
    <row r="8527" x14ac:dyDescent="0.2"/>
    <row r="8528" x14ac:dyDescent="0.2"/>
    <row r="8529" x14ac:dyDescent="0.2"/>
    <row r="8530" x14ac:dyDescent="0.2"/>
    <row r="8531" x14ac:dyDescent="0.2"/>
    <row r="8532" x14ac:dyDescent="0.2"/>
    <row r="8533" x14ac:dyDescent="0.2"/>
    <row r="8534" x14ac:dyDescent="0.2"/>
    <row r="8535" x14ac:dyDescent="0.2"/>
    <row r="8536" x14ac:dyDescent="0.2"/>
    <row r="8537" x14ac:dyDescent="0.2"/>
    <row r="8538" x14ac:dyDescent="0.2"/>
    <row r="8539" x14ac:dyDescent="0.2"/>
    <row r="8540" x14ac:dyDescent="0.2"/>
    <row r="8541" x14ac:dyDescent="0.2"/>
    <row r="8542" x14ac:dyDescent="0.2"/>
    <row r="8543" x14ac:dyDescent="0.2"/>
    <row r="8544" x14ac:dyDescent="0.2"/>
    <row r="8545" x14ac:dyDescent="0.2"/>
    <row r="8546" x14ac:dyDescent="0.2"/>
    <row r="8547" x14ac:dyDescent="0.2"/>
    <row r="8548" x14ac:dyDescent="0.2"/>
    <row r="8549" x14ac:dyDescent="0.2"/>
    <row r="8550" x14ac:dyDescent="0.2"/>
    <row r="8551" x14ac:dyDescent="0.2"/>
    <row r="8552" x14ac:dyDescent="0.2"/>
    <row r="8553" x14ac:dyDescent="0.2"/>
    <row r="8554" x14ac:dyDescent="0.2"/>
    <row r="8555" x14ac:dyDescent="0.2"/>
    <row r="8556" x14ac:dyDescent="0.2"/>
    <row r="8557" x14ac:dyDescent="0.2"/>
    <row r="8558" x14ac:dyDescent="0.2"/>
    <row r="8559" x14ac:dyDescent="0.2"/>
    <row r="8560" x14ac:dyDescent="0.2"/>
    <row r="8561" x14ac:dyDescent="0.2"/>
    <row r="8562" x14ac:dyDescent="0.2"/>
    <row r="8563" x14ac:dyDescent="0.2"/>
    <row r="8564" x14ac:dyDescent="0.2"/>
    <row r="8565" x14ac:dyDescent="0.2"/>
    <row r="8566" x14ac:dyDescent="0.2"/>
    <row r="8567" x14ac:dyDescent="0.2"/>
    <row r="8568" x14ac:dyDescent="0.2"/>
    <row r="8569" x14ac:dyDescent="0.2"/>
    <row r="8570" x14ac:dyDescent="0.2"/>
    <row r="8571" x14ac:dyDescent="0.2"/>
    <row r="8572" x14ac:dyDescent="0.2"/>
    <row r="8573" x14ac:dyDescent="0.2"/>
    <row r="8574" x14ac:dyDescent="0.2"/>
    <row r="8575" x14ac:dyDescent="0.2"/>
    <row r="8576" x14ac:dyDescent="0.2"/>
    <row r="8577" x14ac:dyDescent="0.2"/>
    <row r="8578" x14ac:dyDescent="0.2"/>
    <row r="8579" x14ac:dyDescent="0.2"/>
    <row r="8580" x14ac:dyDescent="0.2"/>
    <row r="8581" x14ac:dyDescent="0.2"/>
    <row r="8582" x14ac:dyDescent="0.2"/>
    <row r="8583" x14ac:dyDescent="0.2"/>
    <row r="8584" x14ac:dyDescent="0.2"/>
    <row r="8585" x14ac:dyDescent="0.2"/>
    <row r="8586" x14ac:dyDescent="0.2"/>
    <row r="8587" x14ac:dyDescent="0.2"/>
    <row r="8588" x14ac:dyDescent="0.2"/>
    <row r="8589" x14ac:dyDescent="0.2"/>
    <row r="8590" x14ac:dyDescent="0.2"/>
    <row r="8591" x14ac:dyDescent="0.2"/>
    <row r="8592" x14ac:dyDescent="0.2"/>
    <row r="8593" x14ac:dyDescent="0.2"/>
    <row r="8594" x14ac:dyDescent="0.2"/>
    <row r="8595" x14ac:dyDescent="0.2"/>
    <row r="8596" x14ac:dyDescent="0.2"/>
    <row r="8597" x14ac:dyDescent="0.2"/>
    <row r="8598" x14ac:dyDescent="0.2"/>
    <row r="8599" x14ac:dyDescent="0.2"/>
    <row r="8600" x14ac:dyDescent="0.2"/>
    <row r="8601" x14ac:dyDescent="0.2"/>
    <row r="8602" x14ac:dyDescent="0.2"/>
    <row r="8603" x14ac:dyDescent="0.2"/>
    <row r="8604" x14ac:dyDescent="0.2"/>
    <row r="8605" x14ac:dyDescent="0.2"/>
    <row r="8606" x14ac:dyDescent="0.2"/>
    <row r="8607" x14ac:dyDescent="0.2"/>
    <row r="8608" x14ac:dyDescent="0.2"/>
    <row r="8609" x14ac:dyDescent="0.2"/>
    <row r="8610" x14ac:dyDescent="0.2"/>
    <row r="8611" x14ac:dyDescent="0.2"/>
    <row r="8612" x14ac:dyDescent="0.2"/>
    <row r="8613" x14ac:dyDescent="0.2"/>
    <row r="8614" x14ac:dyDescent="0.2"/>
    <row r="8615" x14ac:dyDescent="0.2"/>
    <row r="8616" x14ac:dyDescent="0.2"/>
    <row r="8617" x14ac:dyDescent="0.2"/>
    <row r="8618" x14ac:dyDescent="0.2"/>
    <row r="8619" x14ac:dyDescent="0.2"/>
    <row r="8620" x14ac:dyDescent="0.2"/>
    <row r="8621" x14ac:dyDescent="0.2"/>
    <row r="8622" x14ac:dyDescent="0.2"/>
    <row r="8623" x14ac:dyDescent="0.2"/>
    <row r="8624" x14ac:dyDescent="0.2"/>
    <row r="8625" x14ac:dyDescent="0.2"/>
    <row r="8626" x14ac:dyDescent="0.2"/>
    <row r="8627" x14ac:dyDescent="0.2"/>
    <row r="8628" x14ac:dyDescent="0.2"/>
    <row r="8629" x14ac:dyDescent="0.2"/>
    <row r="8630" x14ac:dyDescent="0.2"/>
    <row r="8631" x14ac:dyDescent="0.2"/>
    <row r="8632" x14ac:dyDescent="0.2"/>
    <row r="8633" x14ac:dyDescent="0.2"/>
    <row r="8634" x14ac:dyDescent="0.2"/>
    <row r="8635" x14ac:dyDescent="0.2"/>
    <row r="8636" x14ac:dyDescent="0.2"/>
    <row r="8637" x14ac:dyDescent="0.2"/>
    <row r="8638" x14ac:dyDescent="0.2"/>
    <row r="8639" x14ac:dyDescent="0.2"/>
    <row r="8640" x14ac:dyDescent="0.2"/>
    <row r="8641" x14ac:dyDescent="0.2"/>
    <row r="8642" x14ac:dyDescent="0.2"/>
    <row r="8643" x14ac:dyDescent="0.2"/>
    <row r="8644" x14ac:dyDescent="0.2"/>
    <row r="8645" x14ac:dyDescent="0.2"/>
    <row r="8646" x14ac:dyDescent="0.2"/>
    <row r="8647" x14ac:dyDescent="0.2"/>
    <row r="8648" x14ac:dyDescent="0.2"/>
    <row r="8649" x14ac:dyDescent="0.2"/>
    <row r="8650" x14ac:dyDescent="0.2"/>
    <row r="8651" x14ac:dyDescent="0.2"/>
    <row r="8652" x14ac:dyDescent="0.2"/>
    <row r="8653" x14ac:dyDescent="0.2"/>
    <row r="8654" x14ac:dyDescent="0.2"/>
    <row r="8655" x14ac:dyDescent="0.2"/>
    <row r="8656" x14ac:dyDescent="0.2"/>
    <row r="8657" x14ac:dyDescent="0.2"/>
    <row r="8658" x14ac:dyDescent="0.2"/>
    <row r="8659" x14ac:dyDescent="0.2"/>
    <row r="8660" x14ac:dyDescent="0.2"/>
    <row r="8661" x14ac:dyDescent="0.2"/>
    <row r="8662" x14ac:dyDescent="0.2"/>
    <row r="8663" x14ac:dyDescent="0.2"/>
    <row r="8664" x14ac:dyDescent="0.2"/>
    <row r="8665" x14ac:dyDescent="0.2"/>
    <row r="8666" x14ac:dyDescent="0.2"/>
    <row r="8667" x14ac:dyDescent="0.2"/>
    <row r="8668" x14ac:dyDescent="0.2"/>
    <row r="8669" x14ac:dyDescent="0.2"/>
    <row r="8670" x14ac:dyDescent="0.2"/>
    <row r="8671" x14ac:dyDescent="0.2"/>
    <row r="8672" x14ac:dyDescent="0.2"/>
    <row r="8673" x14ac:dyDescent="0.2"/>
    <row r="8674" x14ac:dyDescent="0.2"/>
    <row r="8675" x14ac:dyDescent="0.2"/>
    <row r="8676" x14ac:dyDescent="0.2"/>
    <row r="8677" x14ac:dyDescent="0.2"/>
    <row r="8678" x14ac:dyDescent="0.2"/>
    <row r="8679" x14ac:dyDescent="0.2"/>
    <row r="8680" x14ac:dyDescent="0.2"/>
    <row r="8681" x14ac:dyDescent="0.2"/>
    <row r="8682" x14ac:dyDescent="0.2"/>
    <row r="8683" x14ac:dyDescent="0.2"/>
    <row r="8684" x14ac:dyDescent="0.2"/>
    <row r="8685" x14ac:dyDescent="0.2"/>
    <row r="8686" x14ac:dyDescent="0.2"/>
    <row r="8687" x14ac:dyDescent="0.2"/>
    <row r="8688" x14ac:dyDescent="0.2"/>
    <row r="8689" x14ac:dyDescent="0.2"/>
    <row r="8690" x14ac:dyDescent="0.2"/>
    <row r="8691" x14ac:dyDescent="0.2"/>
    <row r="8692" x14ac:dyDescent="0.2"/>
    <row r="8693" x14ac:dyDescent="0.2"/>
    <row r="8694" x14ac:dyDescent="0.2"/>
    <row r="8695" x14ac:dyDescent="0.2"/>
    <row r="8696" x14ac:dyDescent="0.2"/>
    <row r="8697" x14ac:dyDescent="0.2"/>
    <row r="8698" x14ac:dyDescent="0.2"/>
    <row r="8699" x14ac:dyDescent="0.2"/>
    <row r="8700" x14ac:dyDescent="0.2"/>
    <row r="8701" x14ac:dyDescent="0.2"/>
    <row r="8702" x14ac:dyDescent="0.2"/>
    <row r="8703" x14ac:dyDescent="0.2"/>
    <row r="8704" x14ac:dyDescent="0.2"/>
    <row r="8705" x14ac:dyDescent="0.2"/>
    <row r="8706" x14ac:dyDescent="0.2"/>
    <row r="8707" x14ac:dyDescent="0.2"/>
    <row r="8708" x14ac:dyDescent="0.2"/>
    <row r="8709" x14ac:dyDescent="0.2"/>
    <row r="8710" x14ac:dyDescent="0.2"/>
    <row r="8711" x14ac:dyDescent="0.2"/>
    <row r="8712" x14ac:dyDescent="0.2"/>
    <row r="8713" x14ac:dyDescent="0.2"/>
    <row r="8714" x14ac:dyDescent="0.2"/>
    <row r="8715" x14ac:dyDescent="0.2"/>
    <row r="8716" x14ac:dyDescent="0.2"/>
    <row r="8717" x14ac:dyDescent="0.2"/>
    <row r="8718" x14ac:dyDescent="0.2"/>
    <row r="8719" x14ac:dyDescent="0.2"/>
    <row r="8720" x14ac:dyDescent="0.2"/>
    <row r="8721" x14ac:dyDescent="0.2"/>
    <row r="8722" x14ac:dyDescent="0.2"/>
    <row r="8723" x14ac:dyDescent="0.2"/>
    <row r="8724" x14ac:dyDescent="0.2"/>
    <row r="8725" x14ac:dyDescent="0.2"/>
    <row r="8726" x14ac:dyDescent="0.2"/>
    <row r="8727" x14ac:dyDescent="0.2"/>
    <row r="8728" x14ac:dyDescent="0.2"/>
    <row r="8729" x14ac:dyDescent="0.2"/>
    <row r="8730" x14ac:dyDescent="0.2"/>
    <row r="8731" x14ac:dyDescent="0.2"/>
    <row r="8732" x14ac:dyDescent="0.2"/>
    <row r="8733" x14ac:dyDescent="0.2"/>
    <row r="8734" x14ac:dyDescent="0.2"/>
    <row r="8735" x14ac:dyDescent="0.2"/>
    <row r="8736" x14ac:dyDescent="0.2"/>
    <row r="8737" x14ac:dyDescent="0.2"/>
    <row r="8738" x14ac:dyDescent="0.2"/>
    <row r="8739" x14ac:dyDescent="0.2"/>
    <row r="8740" x14ac:dyDescent="0.2"/>
    <row r="8741" x14ac:dyDescent="0.2"/>
    <row r="8742" x14ac:dyDescent="0.2"/>
    <row r="8743" x14ac:dyDescent="0.2"/>
    <row r="8744" x14ac:dyDescent="0.2"/>
    <row r="8745" x14ac:dyDescent="0.2"/>
    <row r="8746" x14ac:dyDescent="0.2"/>
    <row r="8747" x14ac:dyDescent="0.2"/>
    <row r="8748" x14ac:dyDescent="0.2"/>
    <row r="8749" x14ac:dyDescent="0.2"/>
    <row r="8750" x14ac:dyDescent="0.2"/>
    <row r="8751" x14ac:dyDescent="0.2"/>
    <row r="8752" x14ac:dyDescent="0.2"/>
    <row r="8753" x14ac:dyDescent="0.2"/>
    <row r="8754" x14ac:dyDescent="0.2"/>
    <row r="8755" x14ac:dyDescent="0.2"/>
    <row r="8756" x14ac:dyDescent="0.2"/>
    <row r="8757" x14ac:dyDescent="0.2"/>
    <row r="8758" x14ac:dyDescent="0.2"/>
    <row r="8759" x14ac:dyDescent="0.2"/>
    <row r="8760" x14ac:dyDescent="0.2"/>
    <row r="8761" x14ac:dyDescent="0.2"/>
    <row r="8762" x14ac:dyDescent="0.2"/>
    <row r="8763" x14ac:dyDescent="0.2"/>
    <row r="8764" x14ac:dyDescent="0.2"/>
    <row r="8765" x14ac:dyDescent="0.2"/>
    <row r="8766" x14ac:dyDescent="0.2"/>
    <row r="8767" x14ac:dyDescent="0.2"/>
    <row r="8768" x14ac:dyDescent="0.2"/>
    <row r="8769" x14ac:dyDescent="0.2"/>
    <row r="8770" x14ac:dyDescent="0.2"/>
    <row r="8771" x14ac:dyDescent="0.2"/>
    <row r="8772" x14ac:dyDescent="0.2"/>
    <row r="8773" x14ac:dyDescent="0.2"/>
    <row r="8774" x14ac:dyDescent="0.2"/>
    <row r="8775" x14ac:dyDescent="0.2"/>
    <row r="8776" x14ac:dyDescent="0.2"/>
    <row r="8777" x14ac:dyDescent="0.2"/>
    <row r="8778" x14ac:dyDescent="0.2"/>
    <row r="8779" x14ac:dyDescent="0.2"/>
    <row r="8780" x14ac:dyDescent="0.2"/>
    <row r="8781" x14ac:dyDescent="0.2"/>
    <row r="8782" x14ac:dyDescent="0.2"/>
    <row r="8783" x14ac:dyDescent="0.2"/>
    <row r="8784" x14ac:dyDescent="0.2"/>
    <row r="8785" x14ac:dyDescent="0.2"/>
    <row r="8786" x14ac:dyDescent="0.2"/>
    <row r="8787" x14ac:dyDescent="0.2"/>
    <row r="8788" x14ac:dyDescent="0.2"/>
    <row r="8789" x14ac:dyDescent="0.2"/>
    <row r="8790" x14ac:dyDescent="0.2"/>
    <row r="8791" x14ac:dyDescent="0.2"/>
    <row r="8792" x14ac:dyDescent="0.2"/>
    <row r="8793" x14ac:dyDescent="0.2"/>
    <row r="8794" x14ac:dyDescent="0.2"/>
    <row r="8795" x14ac:dyDescent="0.2"/>
    <row r="8796" x14ac:dyDescent="0.2"/>
    <row r="8797" x14ac:dyDescent="0.2"/>
    <row r="8798" x14ac:dyDescent="0.2"/>
    <row r="8799" x14ac:dyDescent="0.2"/>
    <row r="8800" x14ac:dyDescent="0.2"/>
    <row r="8801" x14ac:dyDescent="0.2"/>
    <row r="8802" x14ac:dyDescent="0.2"/>
    <row r="8803" x14ac:dyDescent="0.2"/>
    <row r="8804" x14ac:dyDescent="0.2"/>
    <row r="8805" x14ac:dyDescent="0.2"/>
    <row r="8806" x14ac:dyDescent="0.2"/>
    <row r="8807" x14ac:dyDescent="0.2"/>
    <row r="8808" x14ac:dyDescent="0.2"/>
    <row r="8809" x14ac:dyDescent="0.2"/>
    <row r="8810" x14ac:dyDescent="0.2"/>
    <row r="8811" x14ac:dyDescent="0.2"/>
    <row r="8812" x14ac:dyDescent="0.2"/>
    <row r="8813" x14ac:dyDescent="0.2"/>
    <row r="8814" x14ac:dyDescent="0.2"/>
    <row r="8815" x14ac:dyDescent="0.2"/>
    <row r="8816" x14ac:dyDescent="0.2"/>
    <row r="8817" x14ac:dyDescent="0.2"/>
    <row r="8818" x14ac:dyDescent="0.2"/>
    <row r="8819" x14ac:dyDescent="0.2"/>
    <row r="8820" x14ac:dyDescent="0.2"/>
    <row r="8821" x14ac:dyDescent="0.2"/>
    <row r="8822" x14ac:dyDescent="0.2"/>
    <row r="8823" x14ac:dyDescent="0.2"/>
    <row r="8824" x14ac:dyDescent="0.2"/>
    <row r="8825" x14ac:dyDescent="0.2"/>
    <row r="8826" x14ac:dyDescent="0.2"/>
    <row r="8827" x14ac:dyDescent="0.2"/>
    <row r="8828" x14ac:dyDescent="0.2"/>
    <row r="8829" x14ac:dyDescent="0.2"/>
    <row r="8830" x14ac:dyDescent="0.2"/>
    <row r="8831" x14ac:dyDescent="0.2"/>
    <row r="8832" x14ac:dyDescent="0.2"/>
    <row r="8833" x14ac:dyDescent="0.2"/>
    <row r="8834" x14ac:dyDescent="0.2"/>
    <row r="8835" x14ac:dyDescent="0.2"/>
    <row r="8836" x14ac:dyDescent="0.2"/>
    <row r="8837" x14ac:dyDescent="0.2"/>
    <row r="8838" x14ac:dyDescent="0.2"/>
    <row r="8839" x14ac:dyDescent="0.2"/>
    <row r="8840" x14ac:dyDescent="0.2"/>
    <row r="8841" x14ac:dyDescent="0.2"/>
    <row r="8842" x14ac:dyDescent="0.2"/>
    <row r="8843" x14ac:dyDescent="0.2"/>
    <row r="8844" x14ac:dyDescent="0.2"/>
    <row r="8845" x14ac:dyDescent="0.2"/>
    <row r="8846" x14ac:dyDescent="0.2"/>
    <row r="8847" x14ac:dyDescent="0.2"/>
    <row r="8848" x14ac:dyDescent="0.2"/>
    <row r="8849" x14ac:dyDescent="0.2"/>
    <row r="8850" x14ac:dyDescent="0.2"/>
    <row r="8851" x14ac:dyDescent="0.2"/>
    <row r="8852" x14ac:dyDescent="0.2"/>
    <row r="8853" x14ac:dyDescent="0.2"/>
    <row r="8854" x14ac:dyDescent="0.2"/>
    <row r="8855" x14ac:dyDescent="0.2"/>
    <row r="8856" x14ac:dyDescent="0.2"/>
    <row r="8857" x14ac:dyDescent="0.2"/>
    <row r="8858" x14ac:dyDescent="0.2"/>
    <row r="8859" x14ac:dyDescent="0.2"/>
    <row r="8860" x14ac:dyDescent="0.2"/>
    <row r="8861" x14ac:dyDescent="0.2"/>
    <row r="8862" x14ac:dyDescent="0.2"/>
    <row r="8863" x14ac:dyDescent="0.2"/>
    <row r="8864" x14ac:dyDescent="0.2"/>
    <row r="8865" x14ac:dyDescent="0.2"/>
    <row r="8866" x14ac:dyDescent="0.2"/>
    <row r="8867" x14ac:dyDescent="0.2"/>
    <row r="8868" x14ac:dyDescent="0.2"/>
    <row r="8869" x14ac:dyDescent="0.2"/>
    <row r="8870" x14ac:dyDescent="0.2"/>
    <row r="8871" x14ac:dyDescent="0.2"/>
    <row r="8872" x14ac:dyDescent="0.2"/>
    <row r="8873" x14ac:dyDescent="0.2"/>
    <row r="8874" x14ac:dyDescent="0.2"/>
    <row r="8875" x14ac:dyDescent="0.2"/>
    <row r="8876" x14ac:dyDescent="0.2"/>
    <row r="8877" x14ac:dyDescent="0.2"/>
    <row r="8878" x14ac:dyDescent="0.2"/>
    <row r="8879" x14ac:dyDescent="0.2"/>
    <row r="8880" x14ac:dyDescent="0.2"/>
    <row r="8881" x14ac:dyDescent="0.2"/>
    <row r="8882" x14ac:dyDescent="0.2"/>
    <row r="8883" x14ac:dyDescent="0.2"/>
    <row r="8884" x14ac:dyDescent="0.2"/>
    <row r="8885" x14ac:dyDescent="0.2"/>
    <row r="8886" x14ac:dyDescent="0.2"/>
    <row r="8887" x14ac:dyDescent="0.2"/>
    <row r="8888" x14ac:dyDescent="0.2"/>
    <row r="8889" x14ac:dyDescent="0.2"/>
    <row r="8890" x14ac:dyDescent="0.2"/>
    <row r="8891" x14ac:dyDescent="0.2"/>
    <row r="8892" x14ac:dyDescent="0.2"/>
    <row r="8893" x14ac:dyDescent="0.2"/>
    <row r="8894" x14ac:dyDescent="0.2"/>
    <row r="8895" x14ac:dyDescent="0.2"/>
    <row r="8896" x14ac:dyDescent="0.2"/>
    <row r="8897" x14ac:dyDescent="0.2"/>
    <row r="8898" x14ac:dyDescent="0.2"/>
    <row r="8899" x14ac:dyDescent="0.2"/>
    <row r="8900" x14ac:dyDescent="0.2"/>
    <row r="8901" x14ac:dyDescent="0.2"/>
    <row r="8902" x14ac:dyDescent="0.2"/>
    <row r="8903" x14ac:dyDescent="0.2"/>
    <row r="8904" x14ac:dyDescent="0.2"/>
    <row r="8905" x14ac:dyDescent="0.2"/>
    <row r="8906" x14ac:dyDescent="0.2"/>
    <row r="8907" x14ac:dyDescent="0.2"/>
    <row r="8908" x14ac:dyDescent="0.2"/>
    <row r="8909" x14ac:dyDescent="0.2"/>
    <row r="8910" x14ac:dyDescent="0.2"/>
    <row r="8911" x14ac:dyDescent="0.2"/>
    <row r="8912" x14ac:dyDescent="0.2"/>
    <row r="8913" x14ac:dyDescent="0.2"/>
    <row r="8914" x14ac:dyDescent="0.2"/>
    <row r="8915" x14ac:dyDescent="0.2"/>
    <row r="8916" x14ac:dyDescent="0.2"/>
    <row r="8917" x14ac:dyDescent="0.2"/>
    <row r="8918" x14ac:dyDescent="0.2"/>
    <row r="8919" x14ac:dyDescent="0.2"/>
    <row r="8920" x14ac:dyDescent="0.2"/>
    <row r="8921" x14ac:dyDescent="0.2"/>
    <row r="8922" x14ac:dyDescent="0.2"/>
    <row r="8923" x14ac:dyDescent="0.2"/>
    <row r="8924" x14ac:dyDescent="0.2"/>
    <row r="8925" x14ac:dyDescent="0.2"/>
    <row r="8926" x14ac:dyDescent="0.2"/>
    <row r="8927" x14ac:dyDescent="0.2"/>
    <row r="8928" x14ac:dyDescent="0.2"/>
    <row r="8929" x14ac:dyDescent="0.2"/>
    <row r="8930" x14ac:dyDescent="0.2"/>
    <row r="8931" x14ac:dyDescent="0.2"/>
    <row r="8932" x14ac:dyDescent="0.2"/>
    <row r="8933" x14ac:dyDescent="0.2"/>
    <row r="8934" x14ac:dyDescent="0.2"/>
    <row r="8935" x14ac:dyDescent="0.2"/>
    <row r="8936" x14ac:dyDescent="0.2"/>
    <row r="8937" x14ac:dyDescent="0.2"/>
    <row r="8938" x14ac:dyDescent="0.2"/>
    <row r="8939" x14ac:dyDescent="0.2"/>
    <row r="8940" x14ac:dyDescent="0.2"/>
    <row r="8941" x14ac:dyDescent="0.2"/>
    <row r="8942" x14ac:dyDescent="0.2"/>
    <row r="8943" x14ac:dyDescent="0.2"/>
    <row r="8944" x14ac:dyDescent="0.2"/>
    <row r="8945" x14ac:dyDescent="0.2"/>
    <row r="8946" x14ac:dyDescent="0.2"/>
    <row r="8947" x14ac:dyDescent="0.2"/>
    <row r="8948" x14ac:dyDescent="0.2"/>
    <row r="8949" x14ac:dyDescent="0.2"/>
    <row r="8950" x14ac:dyDescent="0.2"/>
    <row r="8951" x14ac:dyDescent="0.2"/>
    <row r="8952" x14ac:dyDescent="0.2"/>
    <row r="8953" x14ac:dyDescent="0.2"/>
    <row r="8954" x14ac:dyDescent="0.2"/>
    <row r="8955" x14ac:dyDescent="0.2"/>
    <row r="8956" x14ac:dyDescent="0.2"/>
    <row r="8957" x14ac:dyDescent="0.2"/>
    <row r="8958" x14ac:dyDescent="0.2"/>
    <row r="8959" x14ac:dyDescent="0.2"/>
    <row r="8960" x14ac:dyDescent="0.2"/>
    <row r="8961" x14ac:dyDescent="0.2"/>
    <row r="8962" x14ac:dyDescent="0.2"/>
    <row r="8963" x14ac:dyDescent="0.2"/>
    <row r="8964" x14ac:dyDescent="0.2"/>
    <row r="8965" x14ac:dyDescent="0.2"/>
    <row r="8966" x14ac:dyDescent="0.2"/>
    <row r="8967" x14ac:dyDescent="0.2"/>
    <row r="8968" x14ac:dyDescent="0.2"/>
    <row r="8969" x14ac:dyDescent="0.2"/>
    <row r="8970" x14ac:dyDescent="0.2"/>
    <row r="8971" x14ac:dyDescent="0.2"/>
    <row r="8972" x14ac:dyDescent="0.2"/>
    <row r="8973" x14ac:dyDescent="0.2"/>
    <row r="8974" x14ac:dyDescent="0.2"/>
    <row r="8975" x14ac:dyDescent="0.2"/>
    <row r="8976" x14ac:dyDescent="0.2"/>
    <row r="8977" x14ac:dyDescent="0.2"/>
    <row r="8978" x14ac:dyDescent="0.2"/>
    <row r="8979" x14ac:dyDescent="0.2"/>
    <row r="8980" x14ac:dyDescent="0.2"/>
    <row r="8981" x14ac:dyDescent="0.2"/>
    <row r="8982" x14ac:dyDescent="0.2"/>
    <row r="8983" x14ac:dyDescent="0.2"/>
    <row r="8984" x14ac:dyDescent="0.2"/>
    <row r="8985" x14ac:dyDescent="0.2"/>
    <row r="8986" x14ac:dyDescent="0.2"/>
    <row r="8987" x14ac:dyDescent="0.2"/>
    <row r="8988" x14ac:dyDescent="0.2"/>
    <row r="8989" x14ac:dyDescent="0.2"/>
    <row r="8990" x14ac:dyDescent="0.2"/>
    <row r="8991" x14ac:dyDescent="0.2"/>
    <row r="8992" x14ac:dyDescent="0.2"/>
    <row r="8993" x14ac:dyDescent="0.2"/>
    <row r="8994" x14ac:dyDescent="0.2"/>
    <row r="8995" x14ac:dyDescent="0.2"/>
    <row r="8996" x14ac:dyDescent="0.2"/>
    <row r="8997" x14ac:dyDescent="0.2"/>
    <row r="8998" x14ac:dyDescent="0.2"/>
    <row r="8999" x14ac:dyDescent="0.2"/>
    <row r="9000" x14ac:dyDescent="0.2"/>
    <row r="9001" x14ac:dyDescent="0.2"/>
    <row r="9002" x14ac:dyDescent="0.2"/>
    <row r="9003" x14ac:dyDescent="0.2"/>
    <row r="9004" x14ac:dyDescent="0.2"/>
    <row r="9005" x14ac:dyDescent="0.2"/>
    <row r="9006" x14ac:dyDescent="0.2"/>
    <row r="9007" x14ac:dyDescent="0.2"/>
    <row r="9008" x14ac:dyDescent="0.2"/>
    <row r="9009" x14ac:dyDescent="0.2"/>
    <row r="9010" x14ac:dyDescent="0.2"/>
    <row r="9011" x14ac:dyDescent="0.2"/>
    <row r="9012" x14ac:dyDescent="0.2"/>
    <row r="9013" x14ac:dyDescent="0.2"/>
    <row r="9014" x14ac:dyDescent="0.2"/>
    <row r="9015" x14ac:dyDescent="0.2"/>
    <row r="9016" x14ac:dyDescent="0.2"/>
    <row r="9017" x14ac:dyDescent="0.2"/>
    <row r="9018" x14ac:dyDescent="0.2"/>
    <row r="9019" x14ac:dyDescent="0.2"/>
    <row r="9020" x14ac:dyDescent="0.2"/>
    <row r="9021" x14ac:dyDescent="0.2"/>
    <row r="9022" x14ac:dyDescent="0.2"/>
    <row r="9023" x14ac:dyDescent="0.2"/>
    <row r="9024" x14ac:dyDescent="0.2"/>
    <row r="9025" x14ac:dyDescent="0.2"/>
    <row r="9026" x14ac:dyDescent="0.2"/>
    <row r="9027" x14ac:dyDescent="0.2"/>
    <row r="9028" x14ac:dyDescent="0.2"/>
    <row r="9029" x14ac:dyDescent="0.2"/>
    <row r="9030" x14ac:dyDescent="0.2"/>
    <row r="9031" x14ac:dyDescent="0.2"/>
    <row r="9032" x14ac:dyDescent="0.2"/>
    <row r="9033" x14ac:dyDescent="0.2"/>
    <row r="9034" x14ac:dyDescent="0.2"/>
    <row r="9035" x14ac:dyDescent="0.2"/>
    <row r="9036" x14ac:dyDescent="0.2"/>
    <row r="9037" x14ac:dyDescent="0.2"/>
    <row r="9038" x14ac:dyDescent="0.2"/>
    <row r="9039" x14ac:dyDescent="0.2"/>
    <row r="9040" x14ac:dyDescent="0.2"/>
    <row r="9041" x14ac:dyDescent="0.2"/>
    <row r="9042" x14ac:dyDescent="0.2"/>
    <row r="9043" x14ac:dyDescent="0.2"/>
    <row r="9044" x14ac:dyDescent="0.2"/>
    <row r="9045" x14ac:dyDescent="0.2"/>
    <row r="9046" x14ac:dyDescent="0.2"/>
    <row r="9047" x14ac:dyDescent="0.2"/>
    <row r="9048" x14ac:dyDescent="0.2"/>
    <row r="9049" x14ac:dyDescent="0.2"/>
    <row r="9050" x14ac:dyDescent="0.2"/>
    <row r="9051" x14ac:dyDescent="0.2"/>
    <row r="9052" x14ac:dyDescent="0.2"/>
    <row r="9053" x14ac:dyDescent="0.2"/>
    <row r="9054" x14ac:dyDescent="0.2"/>
    <row r="9055" x14ac:dyDescent="0.2"/>
    <row r="9056" x14ac:dyDescent="0.2"/>
    <row r="9057" x14ac:dyDescent="0.2"/>
    <row r="9058" x14ac:dyDescent="0.2"/>
    <row r="9059" x14ac:dyDescent="0.2"/>
    <row r="9060" x14ac:dyDescent="0.2"/>
    <row r="9061" x14ac:dyDescent="0.2"/>
    <row r="9062" x14ac:dyDescent="0.2"/>
    <row r="9063" x14ac:dyDescent="0.2"/>
    <row r="9064" x14ac:dyDescent="0.2"/>
    <row r="9065" x14ac:dyDescent="0.2"/>
    <row r="9066" x14ac:dyDescent="0.2"/>
    <row r="9067" x14ac:dyDescent="0.2"/>
    <row r="9068" x14ac:dyDescent="0.2"/>
    <row r="9069" x14ac:dyDescent="0.2"/>
    <row r="9070" x14ac:dyDescent="0.2"/>
    <row r="9071" x14ac:dyDescent="0.2"/>
    <row r="9072" x14ac:dyDescent="0.2"/>
    <row r="9073" x14ac:dyDescent="0.2"/>
    <row r="9074" x14ac:dyDescent="0.2"/>
    <row r="9075" x14ac:dyDescent="0.2"/>
    <row r="9076" x14ac:dyDescent="0.2"/>
    <row r="9077" x14ac:dyDescent="0.2"/>
    <row r="9078" x14ac:dyDescent="0.2"/>
    <row r="9079" x14ac:dyDescent="0.2"/>
    <row r="9080" x14ac:dyDescent="0.2"/>
    <row r="9081" x14ac:dyDescent="0.2"/>
    <row r="9082" x14ac:dyDescent="0.2"/>
    <row r="9083" x14ac:dyDescent="0.2"/>
    <row r="9084" x14ac:dyDescent="0.2"/>
    <row r="9085" x14ac:dyDescent="0.2"/>
    <row r="9086" x14ac:dyDescent="0.2"/>
    <row r="9087" x14ac:dyDescent="0.2"/>
    <row r="9088" x14ac:dyDescent="0.2"/>
    <row r="9089" x14ac:dyDescent="0.2"/>
    <row r="9090" x14ac:dyDescent="0.2"/>
    <row r="9091" x14ac:dyDescent="0.2"/>
    <row r="9092" x14ac:dyDescent="0.2"/>
    <row r="9093" x14ac:dyDescent="0.2"/>
    <row r="9094" x14ac:dyDescent="0.2"/>
    <row r="9095" x14ac:dyDescent="0.2"/>
    <row r="9096" x14ac:dyDescent="0.2"/>
    <row r="9097" x14ac:dyDescent="0.2"/>
    <row r="9098" x14ac:dyDescent="0.2"/>
    <row r="9099" x14ac:dyDescent="0.2"/>
    <row r="9100" x14ac:dyDescent="0.2"/>
    <row r="9101" x14ac:dyDescent="0.2"/>
    <row r="9102" x14ac:dyDescent="0.2"/>
    <row r="9103" x14ac:dyDescent="0.2"/>
    <row r="9104" x14ac:dyDescent="0.2"/>
    <row r="9105" x14ac:dyDescent="0.2"/>
    <row r="9106" x14ac:dyDescent="0.2"/>
    <row r="9107" x14ac:dyDescent="0.2"/>
    <row r="9108" x14ac:dyDescent="0.2"/>
    <row r="9109" x14ac:dyDescent="0.2"/>
    <row r="9110" x14ac:dyDescent="0.2"/>
    <row r="9111" x14ac:dyDescent="0.2"/>
    <row r="9112" x14ac:dyDescent="0.2"/>
    <row r="9113" x14ac:dyDescent="0.2"/>
    <row r="9114" x14ac:dyDescent="0.2"/>
    <row r="9115" x14ac:dyDescent="0.2"/>
    <row r="9116" x14ac:dyDescent="0.2"/>
    <row r="9117" x14ac:dyDescent="0.2"/>
    <row r="9118" x14ac:dyDescent="0.2"/>
    <row r="9119" x14ac:dyDescent="0.2"/>
    <row r="9120" x14ac:dyDescent="0.2"/>
    <row r="9121" x14ac:dyDescent="0.2"/>
    <row r="9122" x14ac:dyDescent="0.2"/>
    <row r="9123" x14ac:dyDescent="0.2"/>
    <row r="9124" x14ac:dyDescent="0.2"/>
    <row r="9125" x14ac:dyDescent="0.2"/>
    <row r="9126" x14ac:dyDescent="0.2"/>
    <row r="9127" x14ac:dyDescent="0.2"/>
    <row r="9128" x14ac:dyDescent="0.2"/>
    <row r="9129" x14ac:dyDescent="0.2"/>
    <row r="9130" x14ac:dyDescent="0.2"/>
    <row r="9131" x14ac:dyDescent="0.2"/>
    <row r="9132" x14ac:dyDescent="0.2"/>
    <row r="9133" x14ac:dyDescent="0.2"/>
    <row r="9134" x14ac:dyDescent="0.2"/>
    <row r="9135" x14ac:dyDescent="0.2"/>
    <row r="9136" x14ac:dyDescent="0.2"/>
    <row r="9137" x14ac:dyDescent="0.2"/>
    <row r="9138" x14ac:dyDescent="0.2"/>
    <row r="9139" x14ac:dyDescent="0.2"/>
    <row r="9140" x14ac:dyDescent="0.2"/>
    <row r="9141" x14ac:dyDescent="0.2"/>
    <row r="9142" x14ac:dyDescent="0.2"/>
    <row r="9143" x14ac:dyDescent="0.2"/>
    <row r="9144" x14ac:dyDescent="0.2"/>
    <row r="9145" x14ac:dyDescent="0.2"/>
    <row r="9146" x14ac:dyDescent="0.2"/>
    <row r="9147" x14ac:dyDescent="0.2"/>
    <row r="9148" x14ac:dyDescent="0.2"/>
    <row r="9149" x14ac:dyDescent="0.2"/>
    <row r="9150" x14ac:dyDescent="0.2"/>
    <row r="9151" x14ac:dyDescent="0.2"/>
    <row r="9152" x14ac:dyDescent="0.2"/>
    <row r="9153" x14ac:dyDescent="0.2"/>
    <row r="9154" x14ac:dyDescent="0.2"/>
    <row r="9155" x14ac:dyDescent="0.2"/>
    <row r="9156" x14ac:dyDescent="0.2"/>
    <row r="9157" x14ac:dyDescent="0.2"/>
    <row r="9158" x14ac:dyDescent="0.2"/>
    <row r="9159" x14ac:dyDescent="0.2"/>
    <row r="9160" x14ac:dyDescent="0.2"/>
    <row r="9161" x14ac:dyDescent="0.2"/>
    <row r="9162" x14ac:dyDescent="0.2"/>
    <row r="9163" x14ac:dyDescent="0.2"/>
    <row r="9164" x14ac:dyDescent="0.2"/>
    <row r="9165" x14ac:dyDescent="0.2"/>
    <row r="9166" x14ac:dyDescent="0.2"/>
    <row r="9167" x14ac:dyDescent="0.2"/>
    <row r="9168" x14ac:dyDescent="0.2"/>
    <row r="9169" x14ac:dyDescent="0.2"/>
    <row r="9170" x14ac:dyDescent="0.2"/>
    <row r="9171" x14ac:dyDescent="0.2"/>
    <row r="9172" x14ac:dyDescent="0.2"/>
    <row r="9173" x14ac:dyDescent="0.2"/>
    <row r="9174" x14ac:dyDescent="0.2"/>
    <row r="9175" x14ac:dyDescent="0.2"/>
    <row r="9176" x14ac:dyDescent="0.2"/>
    <row r="9177" x14ac:dyDescent="0.2"/>
    <row r="9178" x14ac:dyDescent="0.2"/>
    <row r="9179" x14ac:dyDescent="0.2"/>
    <row r="9180" x14ac:dyDescent="0.2"/>
    <row r="9181" x14ac:dyDescent="0.2"/>
    <row r="9182" x14ac:dyDescent="0.2"/>
    <row r="9183" x14ac:dyDescent="0.2"/>
    <row r="9184" x14ac:dyDescent="0.2"/>
    <row r="9185" x14ac:dyDescent="0.2"/>
    <row r="9186" x14ac:dyDescent="0.2"/>
    <row r="9187" x14ac:dyDescent="0.2"/>
    <row r="9188" x14ac:dyDescent="0.2"/>
    <row r="9189" x14ac:dyDescent="0.2"/>
    <row r="9190" x14ac:dyDescent="0.2"/>
    <row r="9191" x14ac:dyDescent="0.2"/>
    <row r="9192" x14ac:dyDescent="0.2"/>
    <row r="9193" x14ac:dyDescent="0.2"/>
    <row r="9194" x14ac:dyDescent="0.2"/>
    <row r="9195" x14ac:dyDescent="0.2"/>
    <row r="9196" x14ac:dyDescent="0.2"/>
    <row r="9197" x14ac:dyDescent="0.2"/>
    <row r="9198" x14ac:dyDescent="0.2"/>
    <row r="9199" x14ac:dyDescent="0.2"/>
    <row r="9200" x14ac:dyDescent="0.2"/>
    <row r="9201" x14ac:dyDescent="0.2"/>
    <row r="9202" x14ac:dyDescent="0.2"/>
    <row r="9203" x14ac:dyDescent="0.2"/>
    <row r="9204" x14ac:dyDescent="0.2"/>
    <row r="9205" x14ac:dyDescent="0.2"/>
    <row r="9206" x14ac:dyDescent="0.2"/>
    <row r="9207" x14ac:dyDescent="0.2"/>
    <row r="9208" x14ac:dyDescent="0.2"/>
    <row r="9209" x14ac:dyDescent="0.2"/>
    <row r="9210" x14ac:dyDescent="0.2"/>
    <row r="9211" x14ac:dyDescent="0.2"/>
    <row r="9212" x14ac:dyDescent="0.2"/>
    <row r="9213" x14ac:dyDescent="0.2"/>
    <row r="9214" x14ac:dyDescent="0.2"/>
    <row r="9215" x14ac:dyDescent="0.2"/>
    <row r="9216" x14ac:dyDescent="0.2"/>
    <row r="9217" x14ac:dyDescent="0.2"/>
    <row r="9218" x14ac:dyDescent="0.2"/>
    <row r="9219" x14ac:dyDescent="0.2"/>
    <row r="9220" x14ac:dyDescent="0.2"/>
    <row r="9221" x14ac:dyDescent="0.2"/>
    <row r="9222" x14ac:dyDescent="0.2"/>
    <row r="9223" x14ac:dyDescent="0.2"/>
    <row r="9224" x14ac:dyDescent="0.2"/>
    <row r="9225" x14ac:dyDescent="0.2"/>
    <row r="9226" x14ac:dyDescent="0.2"/>
    <row r="9227" x14ac:dyDescent="0.2"/>
    <row r="9228" x14ac:dyDescent="0.2"/>
    <row r="9229" x14ac:dyDescent="0.2"/>
    <row r="9230" x14ac:dyDescent="0.2"/>
    <row r="9231" x14ac:dyDescent="0.2"/>
    <row r="9232" x14ac:dyDescent="0.2"/>
    <row r="9233" x14ac:dyDescent="0.2"/>
    <row r="9234" x14ac:dyDescent="0.2"/>
    <row r="9235" x14ac:dyDescent="0.2"/>
    <row r="9236" x14ac:dyDescent="0.2"/>
    <row r="9237" x14ac:dyDescent="0.2"/>
    <row r="9238" x14ac:dyDescent="0.2"/>
    <row r="9239" x14ac:dyDescent="0.2"/>
    <row r="9240" x14ac:dyDescent="0.2"/>
    <row r="9241" x14ac:dyDescent="0.2"/>
    <row r="9242" x14ac:dyDescent="0.2"/>
    <row r="9243" x14ac:dyDescent="0.2"/>
    <row r="9244" x14ac:dyDescent="0.2"/>
    <row r="9245" x14ac:dyDescent="0.2"/>
    <row r="9246" x14ac:dyDescent="0.2"/>
    <row r="9247" x14ac:dyDescent="0.2"/>
    <row r="9248" x14ac:dyDescent="0.2"/>
    <row r="9249" x14ac:dyDescent="0.2"/>
    <row r="9250" x14ac:dyDescent="0.2"/>
    <row r="9251" x14ac:dyDescent="0.2"/>
    <row r="9252" x14ac:dyDescent="0.2"/>
    <row r="9253" x14ac:dyDescent="0.2"/>
    <row r="9254" x14ac:dyDescent="0.2"/>
    <row r="9255" x14ac:dyDescent="0.2"/>
    <row r="9256" x14ac:dyDescent="0.2"/>
    <row r="9257" x14ac:dyDescent="0.2"/>
    <row r="9258" x14ac:dyDescent="0.2"/>
    <row r="9259" x14ac:dyDescent="0.2"/>
    <row r="9260" x14ac:dyDescent="0.2"/>
    <row r="9261" x14ac:dyDescent="0.2"/>
    <row r="9262" x14ac:dyDescent="0.2"/>
    <row r="9263" x14ac:dyDescent="0.2"/>
    <row r="9264" x14ac:dyDescent="0.2"/>
    <row r="9265" x14ac:dyDescent="0.2"/>
    <row r="9266" x14ac:dyDescent="0.2"/>
    <row r="9267" x14ac:dyDescent="0.2"/>
    <row r="9268" x14ac:dyDescent="0.2"/>
    <row r="9269" x14ac:dyDescent="0.2"/>
    <row r="9270" x14ac:dyDescent="0.2"/>
    <row r="9271" x14ac:dyDescent="0.2"/>
    <row r="9272" x14ac:dyDescent="0.2"/>
    <row r="9273" x14ac:dyDescent="0.2"/>
    <row r="9274" x14ac:dyDescent="0.2"/>
    <row r="9275" x14ac:dyDescent="0.2"/>
    <row r="9276" x14ac:dyDescent="0.2"/>
    <row r="9277" x14ac:dyDescent="0.2"/>
    <row r="9278" x14ac:dyDescent="0.2"/>
    <row r="9279" x14ac:dyDescent="0.2"/>
    <row r="9280" x14ac:dyDescent="0.2"/>
    <row r="9281" x14ac:dyDescent="0.2"/>
    <row r="9282" x14ac:dyDescent="0.2"/>
    <row r="9283" x14ac:dyDescent="0.2"/>
    <row r="9284" x14ac:dyDescent="0.2"/>
    <row r="9285" x14ac:dyDescent="0.2"/>
    <row r="9286" x14ac:dyDescent="0.2"/>
    <row r="9287" x14ac:dyDescent="0.2"/>
    <row r="9288" x14ac:dyDescent="0.2"/>
    <row r="9289" x14ac:dyDescent="0.2"/>
    <row r="9290" x14ac:dyDescent="0.2"/>
    <row r="9291" x14ac:dyDescent="0.2"/>
    <row r="9292" x14ac:dyDescent="0.2"/>
    <row r="9293" x14ac:dyDescent="0.2"/>
    <row r="9294" x14ac:dyDescent="0.2"/>
    <row r="9295" x14ac:dyDescent="0.2"/>
    <row r="9296" x14ac:dyDescent="0.2"/>
    <row r="9297" x14ac:dyDescent="0.2"/>
    <row r="9298" x14ac:dyDescent="0.2"/>
    <row r="9299" x14ac:dyDescent="0.2"/>
    <row r="9300" x14ac:dyDescent="0.2"/>
    <row r="9301" x14ac:dyDescent="0.2"/>
    <row r="9302" x14ac:dyDescent="0.2"/>
    <row r="9303" x14ac:dyDescent="0.2"/>
    <row r="9304" x14ac:dyDescent="0.2"/>
    <row r="9305" x14ac:dyDescent="0.2"/>
    <row r="9306" x14ac:dyDescent="0.2"/>
    <row r="9307" x14ac:dyDescent="0.2"/>
    <row r="9308" x14ac:dyDescent="0.2"/>
    <row r="9309" x14ac:dyDescent="0.2"/>
    <row r="9310" x14ac:dyDescent="0.2"/>
    <row r="9311" x14ac:dyDescent="0.2"/>
    <row r="9312" x14ac:dyDescent="0.2"/>
    <row r="9313" x14ac:dyDescent="0.2"/>
    <row r="9314" x14ac:dyDescent="0.2"/>
    <row r="9315" x14ac:dyDescent="0.2"/>
    <row r="9316" x14ac:dyDescent="0.2"/>
    <row r="9317" x14ac:dyDescent="0.2"/>
    <row r="9318" x14ac:dyDescent="0.2"/>
    <row r="9319" x14ac:dyDescent="0.2"/>
    <row r="9320" x14ac:dyDescent="0.2"/>
    <row r="9321" x14ac:dyDescent="0.2"/>
    <row r="9322" x14ac:dyDescent="0.2"/>
    <row r="9323" x14ac:dyDescent="0.2"/>
    <row r="9324" x14ac:dyDescent="0.2"/>
    <row r="9325" x14ac:dyDescent="0.2"/>
    <row r="9326" x14ac:dyDescent="0.2"/>
    <row r="9327" x14ac:dyDescent="0.2"/>
    <row r="9328" x14ac:dyDescent="0.2"/>
    <row r="9329" x14ac:dyDescent="0.2"/>
    <row r="9330" x14ac:dyDescent="0.2"/>
    <row r="9331" x14ac:dyDescent="0.2"/>
    <row r="9332" x14ac:dyDescent="0.2"/>
    <row r="9333" x14ac:dyDescent="0.2"/>
    <row r="9334" x14ac:dyDescent="0.2"/>
    <row r="9335" x14ac:dyDescent="0.2"/>
    <row r="9336" x14ac:dyDescent="0.2"/>
    <row r="9337" x14ac:dyDescent="0.2"/>
    <row r="9338" x14ac:dyDescent="0.2"/>
    <row r="9339" x14ac:dyDescent="0.2"/>
    <row r="9340" x14ac:dyDescent="0.2"/>
    <row r="9341" x14ac:dyDescent="0.2"/>
    <row r="9342" x14ac:dyDescent="0.2"/>
    <row r="9343" x14ac:dyDescent="0.2"/>
    <row r="9344" x14ac:dyDescent="0.2"/>
    <row r="9345" x14ac:dyDescent="0.2"/>
    <row r="9346" x14ac:dyDescent="0.2"/>
    <row r="9347" x14ac:dyDescent="0.2"/>
    <row r="9348" x14ac:dyDescent="0.2"/>
    <row r="9349" x14ac:dyDescent="0.2"/>
    <row r="9350" x14ac:dyDescent="0.2"/>
    <row r="9351" x14ac:dyDescent="0.2"/>
    <row r="9352" x14ac:dyDescent="0.2"/>
    <row r="9353" x14ac:dyDescent="0.2"/>
    <row r="9354" x14ac:dyDescent="0.2"/>
    <row r="9355" x14ac:dyDescent="0.2"/>
    <row r="9356" x14ac:dyDescent="0.2"/>
    <row r="9357" x14ac:dyDescent="0.2"/>
    <row r="9358" x14ac:dyDescent="0.2"/>
    <row r="9359" x14ac:dyDescent="0.2"/>
    <row r="9360" x14ac:dyDescent="0.2"/>
    <row r="9361" x14ac:dyDescent="0.2"/>
    <row r="9362" x14ac:dyDescent="0.2"/>
    <row r="9363" x14ac:dyDescent="0.2"/>
    <row r="9364" x14ac:dyDescent="0.2"/>
    <row r="9365" x14ac:dyDescent="0.2"/>
    <row r="9366" x14ac:dyDescent="0.2"/>
    <row r="9367" x14ac:dyDescent="0.2"/>
    <row r="9368" x14ac:dyDescent="0.2"/>
    <row r="9369" x14ac:dyDescent="0.2"/>
    <row r="9370" x14ac:dyDescent="0.2"/>
    <row r="9371" x14ac:dyDescent="0.2"/>
    <row r="9372" x14ac:dyDescent="0.2"/>
    <row r="9373" x14ac:dyDescent="0.2"/>
    <row r="9374" x14ac:dyDescent="0.2"/>
    <row r="9375" x14ac:dyDescent="0.2"/>
    <row r="9376" x14ac:dyDescent="0.2"/>
    <row r="9377" x14ac:dyDescent="0.2"/>
    <row r="9378" x14ac:dyDescent="0.2"/>
    <row r="9379" x14ac:dyDescent="0.2"/>
    <row r="9380" x14ac:dyDescent="0.2"/>
    <row r="9381" x14ac:dyDescent="0.2"/>
    <row r="9382" x14ac:dyDescent="0.2"/>
    <row r="9383" x14ac:dyDescent="0.2"/>
    <row r="9384" x14ac:dyDescent="0.2"/>
    <row r="9385" x14ac:dyDescent="0.2"/>
    <row r="9386" x14ac:dyDescent="0.2"/>
    <row r="9387" x14ac:dyDescent="0.2"/>
    <row r="9388" x14ac:dyDescent="0.2"/>
    <row r="9389" x14ac:dyDescent="0.2"/>
    <row r="9390" x14ac:dyDescent="0.2"/>
    <row r="9391" x14ac:dyDescent="0.2"/>
    <row r="9392" x14ac:dyDescent="0.2"/>
    <row r="9393" x14ac:dyDescent="0.2"/>
    <row r="9394" x14ac:dyDescent="0.2"/>
    <row r="9395" x14ac:dyDescent="0.2"/>
    <row r="9396" x14ac:dyDescent="0.2"/>
    <row r="9397" x14ac:dyDescent="0.2"/>
    <row r="9398" x14ac:dyDescent="0.2"/>
    <row r="9399" x14ac:dyDescent="0.2"/>
    <row r="9400" x14ac:dyDescent="0.2"/>
    <row r="9401" x14ac:dyDescent="0.2"/>
    <row r="9402" x14ac:dyDescent="0.2"/>
    <row r="9403" x14ac:dyDescent="0.2"/>
    <row r="9404" x14ac:dyDescent="0.2"/>
    <row r="9405" x14ac:dyDescent="0.2"/>
    <row r="9406" x14ac:dyDescent="0.2"/>
    <row r="9407" x14ac:dyDescent="0.2"/>
    <row r="9408" x14ac:dyDescent="0.2"/>
    <row r="9409" x14ac:dyDescent="0.2"/>
    <row r="9410" x14ac:dyDescent="0.2"/>
    <row r="9411" x14ac:dyDescent="0.2"/>
    <row r="9412" x14ac:dyDescent="0.2"/>
    <row r="9413" x14ac:dyDescent="0.2"/>
    <row r="9414" x14ac:dyDescent="0.2"/>
    <row r="9415" x14ac:dyDescent="0.2"/>
    <row r="9416" x14ac:dyDescent="0.2"/>
    <row r="9417" x14ac:dyDescent="0.2"/>
    <row r="9418" x14ac:dyDescent="0.2"/>
    <row r="9419" x14ac:dyDescent="0.2"/>
    <row r="9420" x14ac:dyDescent="0.2"/>
    <row r="9421" x14ac:dyDescent="0.2"/>
    <row r="9422" x14ac:dyDescent="0.2"/>
    <row r="9423" x14ac:dyDescent="0.2"/>
    <row r="9424" x14ac:dyDescent="0.2"/>
    <row r="9425" x14ac:dyDescent="0.2"/>
    <row r="9426" x14ac:dyDescent="0.2"/>
    <row r="9427" x14ac:dyDescent="0.2"/>
    <row r="9428" x14ac:dyDescent="0.2"/>
    <row r="9429" x14ac:dyDescent="0.2"/>
    <row r="9430" x14ac:dyDescent="0.2"/>
    <row r="9431" x14ac:dyDescent="0.2"/>
    <row r="9432" x14ac:dyDescent="0.2"/>
    <row r="9433" x14ac:dyDescent="0.2"/>
    <row r="9434" x14ac:dyDescent="0.2"/>
    <row r="9435" x14ac:dyDescent="0.2"/>
    <row r="9436" x14ac:dyDescent="0.2"/>
    <row r="9437" x14ac:dyDescent="0.2"/>
    <row r="9438" x14ac:dyDescent="0.2"/>
    <row r="9439" x14ac:dyDescent="0.2"/>
    <row r="9440" x14ac:dyDescent="0.2"/>
    <row r="9441" x14ac:dyDescent="0.2"/>
    <row r="9442" x14ac:dyDescent="0.2"/>
    <row r="9443" x14ac:dyDescent="0.2"/>
    <row r="9444" x14ac:dyDescent="0.2"/>
    <row r="9445" x14ac:dyDescent="0.2"/>
    <row r="9446" x14ac:dyDescent="0.2"/>
    <row r="9447" x14ac:dyDescent="0.2"/>
    <row r="9448" x14ac:dyDescent="0.2"/>
    <row r="9449" x14ac:dyDescent="0.2"/>
    <row r="9450" x14ac:dyDescent="0.2"/>
    <row r="9451" x14ac:dyDescent="0.2"/>
    <row r="9452" x14ac:dyDescent="0.2"/>
    <row r="9453" x14ac:dyDescent="0.2"/>
    <row r="9454" x14ac:dyDescent="0.2"/>
    <row r="9455" x14ac:dyDescent="0.2"/>
    <row r="9456" x14ac:dyDescent="0.2"/>
    <row r="9457" x14ac:dyDescent="0.2"/>
    <row r="9458" x14ac:dyDescent="0.2"/>
    <row r="9459" x14ac:dyDescent="0.2"/>
    <row r="9460" x14ac:dyDescent="0.2"/>
    <row r="9461" x14ac:dyDescent="0.2"/>
    <row r="9462" x14ac:dyDescent="0.2"/>
    <row r="9463" x14ac:dyDescent="0.2"/>
    <row r="9464" x14ac:dyDescent="0.2"/>
    <row r="9465" x14ac:dyDescent="0.2"/>
    <row r="9466" x14ac:dyDescent="0.2"/>
    <row r="9467" x14ac:dyDescent="0.2"/>
    <row r="9468" x14ac:dyDescent="0.2"/>
    <row r="9469" x14ac:dyDescent="0.2"/>
    <row r="9470" x14ac:dyDescent="0.2"/>
    <row r="9471" x14ac:dyDescent="0.2"/>
    <row r="9472" x14ac:dyDescent="0.2"/>
    <row r="9473" x14ac:dyDescent="0.2"/>
    <row r="9474" x14ac:dyDescent="0.2"/>
    <row r="9475" x14ac:dyDescent="0.2"/>
    <row r="9476" x14ac:dyDescent="0.2"/>
    <row r="9477" x14ac:dyDescent="0.2"/>
    <row r="9478" x14ac:dyDescent="0.2"/>
    <row r="9479" x14ac:dyDescent="0.2"/>
    <row r="9480" x14ac:dyDescent="0.2"/>
    <row r="9481" x14ac:dyDescent="0.2"/>
    <row r="9482" x14ac:dyDescent="0.2"/>
    <row r="9483" x14ac:dyDescent="0.2"/>
    <row r="9484" x14ac:dyDescent="0.2"/>
    <row r="9485" x14ac:dyDescent="0.2"/>
    <row r="9486" x14ac:dyDescent="0.2"/>
    <row r="9487" x14ac:dyDescent="0.2"/>
    <row r="9488" x14ac:dyDescent="0.2"/>
    <row r="9489" x14ac:dyDescent="0.2"/>
    <row r="9490" x14ac:dyDescent="0.2"/>
    <row r="9491" x14ac:dyDescent="0.2"/>
    <row r="9492" x14ac:dyDescent="0.2"/>
    <row r="9493" x14ac:dyDescent="0.2"/>
    <row r="9494" x14ac:dyDescent="0.2"/>
    <row r="9495" x14ac:dyDescent="0.2"/>
    <row r="9496" x14ac:dyDescent="0.2"/>
    <row r="9497" x14ac:dyDescent="0.2"/>
    <row r="9498" x14ac:dyDescent="0.2"/>
    <row r="9499" x14ac:dyDescent="0.2"/>
    <row r="9500" x14ac:dyDescent="0.2"/>
    <row r="9501" x14ac:dyDescent="0.2"/>
    <row r="9502" x14ac:dyDescent="0.2"/>
    <row r="9503" x14ac:dyDescent="0.2"/>
    <row r="9504" x14ac:dyDescent="0.2"/>
    <row r="9505" x14ac:dyDescent="0.2"/>
    <row r="9506" x14ac:dyDescent="0.2"/>
    <row r="9507" x14ac:dyDescent="0.2"/>
    <row r="9508" x14ac:dyDescent="0.2"/>
    <row r="9509" x14ac:dyDescent="0.2"/>
    <row r="9510" x14ac:dyDescent="0.2"/>
    <row r="9511" x14ac:dyDescent="0.2"/>
    <row r="9512" x14ac:dyDescent="0.2"/>
    <row r="9513" x14ac:dyDescent="0.2"/>
    <row r="9514" x14ac:dyDescent="0.2"/>
    <row r="9515" x14ac:dyDescent="0.2"/>
    <row r="9516" x14ac:dyDescent="0.2"/>
    <row r="9517" x14ac:dyDescent="0.2"/>
    <row r="9518" x14ac:dyDescent="0.2"/>
    <row r="9519" x14ac:dyDescent="0.2"/>
    <row r="9520" x14ac:dyDescent="0.2"/>
    <row r="9521" x14ac:dyDescent="0.2"/>
    <row r="9522" x14ac:dyDescent="0.2"/>
    <row r="9523" x14ac:dyDescent="0.2"/>
    <row r="9524" x14ac:dyDescent="0.2"/>
    <row r="9525" x14ac:dyDescent="0.2"/>
    <row r="9526" x14ac:dyDescent="0.2"/>
    <row r="9527" x14ac:dyDescent="0.2"/>
    <row r="9528" x14ac:dyDescent="0.2"/>
    <row r="9529" x14ac:dyDescent="0.2"/>
    <row r="9530" x14ac:dyDescent="0.2"/>
    <row r="9531" x14ac:dyDescent="0.2"/>
    <row r="9532" x14ac:dyDescent="0.2"/>
    <row r="9533" x14ac:dyDescent="0.2"/>
    <row r="9534" x14ac:dyDescent="0.2"/>
    <row r="9535" x14ac:dyDescent="0.2"/>
    <row r="9536" x14ac:dyDescent="0.2"/>
    <row r="9537" x14ac:dyDescent="0.2"/>
    <row r="9538" x14ac:dyDescent="0.2"/>
    <row r="9539" x14ac:dyDescent="0.2"/>
    <row r="9540" x14ac:dyDescent="0.2"/>
    <row r="9541" x14ac:dyDescent="0.2"/>
    <row r="9542" x14ac:dyDescent="0.2"/>
    <row r="9543" x14ac:dyDescent="0.2"/>
    <row r="9544" x14ac:dyDescent="0.2"/>
    <row r="9545" x14ac:dyDescent="0.2"/>
    <row r="9546" x14ac:dyDescent="0.2"/>
    <row r="9547" x14ac:dyDescent="0.2"/>
    <row r="9548" x14ac:dyDescent="0.2"/>
    <row r="9549" x14ac:dyDescent="0.2"/>
    <row r="9550" x14ac:dyDescent="0.2"/>
    <row r="9551" x14ac:dyDescent="0.2"/>
    <row r="9552" x14ac:dyDescent="0.2"/>
    <row r="9553" x14ac:dyDescent="0.2"/>
    <row r="9554" x14ac:dyDescent="0.2"/>
    <row r="9555" x14ac:dyDescent="0.2"/>
    <row r="9556" x14ac:dyDescent="0.2"/>
    <row r="9557" x14ac:dyDescent="0.2"/>
    <row r="9558" x14ac:dyDescent="0.2"/>
    <row r="9559" x14ac:dyDescent="0.2"/>
    <row r="9560" x14ac:dyDescent="0.2"/>
    <row r="9561" x14ac:dyDescent="0.2"/>
    <row r="9562" x14ac:dyDescent="0.2"/>
    <row r="9563" x14ac:dyDescent="0.2"/>
    <row r="9564" x14ac:dyDescent="0.2"/>
    <row r="9565" x14ac:dyDescent="0.2"/>
    <row r="9566" x14ac:dyDescent="0.2"/>
    <row r="9567" x14ac:dyDescent="0.2"/>
    <row r="9568" x14ac:dyDescent="0.2"/>
    <row r="9569" x14ac:dyDescent="0.2"/>
    <row r="9570" x14ac:dyDescent="0.2"/>
    <row r="9571" x14ac:dyDescent="0.2"/>
    <row r="9572" x14ac:dyDescent="0.2"/>
    <row r="9573" x14ac:dyDescent="0.2"/>
    <row r="9574" x14ac:dyDescent="0.2"/>
    <row r="9575" x14ac:dyDescent="0.2"/>
    <row r="9576" x14ac:dyDescent="0.2"/>
    <row r="9577" x14ac:dyDescent="0.2"/>
    <row r="9578" x14ac:dyDescent="0.2"/>
    <row r="9579" x14ac:dyDescent="0.2"/>
    <row r="9580" x14ac:dyDescent="0.2"/>
    <row r="9581" x14ac:dyDescent="0.2"/>
    <row r="9582" x14ac:dyDescent="0.2"/>
    <row r="9583" x14ac:dyDescent="0.2"/>
    <row r="9584" x14ac:dyDescent="0.2"/>
    <row r="9585" x14ac:dyDescent="0.2"/>
    <row r="9586" x14ac:dyDescent="0.2"/>
    <row r="9587" x14ac:dyDescent="0.2"/>
    <row r="9588" x14ac:dyDescent="0.2"/>
    <row r="9589" x14ac:dyDescent="0.2"/>
    <row r="9590" x14ac:dyDescent="0.2"/>
    <row r="9591" x14ac:dyDescent="0.2"/>
    <row r="9592" x14ac:dyDescent="0.2"/>
    <row r="9593" x14ac:dyDescent="0.2"/>
    <row r="9594" x14ac:dyDescent="0.2"/>
    <row r="9595" x14ac:dyDescent="0.2"/>
    <row r="9596" x14ac:dyDescent="0.2"/>
    <row r="9597" x14ac:dyDescent="0.2"/>
    <row r="9598" x14ac:dyDescent="0.2"/>
    <row r="9599" x14ac:dyDescent="0.2"/>
    <row r="9600" x14ac:dyDescent="0.2"/>
    <row r="9601" x14ac:dyDescent="0.2"/>
    <row r="9602" x14ac:dyDescent="0.2"/>
    <row r="9603" x14ac:dyDescent="0.2"/>
    <row r="9604" x14ac:dyDescent="0.2"/>
    <row r="9605" x14ac:dyDescent="0.2"/>
    <row r="9606" x14ac:dyDescent="0.2"/>
    <row r="9607" x14ac:dyDescent="0.2"/>
    <row r="9608" x14ac:dyDescent="0.2"/>
    <row r="9609" x14ac:dyDescent="0.2"/>
    <row r="9610" x14ac:dyDescent="0.2"/>
    <row r="9611" x14ac:dyDescent="0.2"/>
    <row r="9612" x14ac:dyDescent="0.2"/>
    <row r="9613" x14ac:dyDescent="0.2"/>
    <row r="9614" x14ac:dyDescent="0.2"/>
    <row r="9615" x14ac:dyDescent="0.2"/>
    <row r="9616" x14ac:dyDescent="0.2"/>
    <row r="9617" x14ac:dyDescent="0.2"/>
    <row r="9618" x14ac:dyDescent="0.2"/>
    <row r="9619" x14ac:dyDescent="0.2"/>
    <row r="9620" x14ac:dyDescent="0.2"/>
    <row r="9621" x14ac:dyDescent="0.2"/>
    <row r="9622" x14ac:dyDescent="0.2"/>
    <row r="9623" x14ac:dyDescent="0.2"/>
    <row r="9624" x14ac:dyDescent="0.2"/>
    <row r="9625" x14ac:dyDescent="0.2"/>
    <row r="9626" x14ac:dyDescent="0.2"/>
    <row r="9627" x14ac:dyDescent="0.2"/>
    <row r="9628" x14ac:dyDescent="0.2"/>
    <row r="9629" x14ac:dyDescent="0.2"/>
    <row r="9630" x14ac:dyDescent="0.2"/>
    <row r="9631" x14ac:dyDescent="0.2"/>
    <row r="9632" x14ac:dyDescent="0.2"/>
    <row r="9633" x14ac:dyDescent="0.2"/>
    <row r="9634" x14ac:dyDescent="0.2"/>
    <row r="9635" x14ac:dyDescent="0.2"/>
    <row r="9636" x14ac:dyDescent="0.2"/>
    <row r="9637" x14ac:dyDescent="0.2"/>
    <row r="9638" x14ac:dyDescent="0.2"/>
    <row r="9639" x14ac:dyDescent="0.2"/>
    <row r="9640" x14ac:dyDescent="0.2"/>
    <row r="9641" x14ac:dyDescent="0.2"/>
    <row r="9642" x14ac:dyDescent="0.2"/>
    <row r="9643" x14ac:dyDescent="0.2"/>
    <row r="9644" x14ac:dyDescent="0.2"/>
    <row r="9645" x14ac:dyDescent="0.2"/>
    <row r="9646" x14ac:dyDescent="0.2"/>
    <row r="9647" x14ac:dyDescent="0.2"/>
    <row r="9648" x14ac:dyDescent="0.2"/>
    <row r="9649" x14ac:dyDescent="0.2"/>
    <row r="9650" x14ac:dyDescent="0.2"/>
    <row r="9651" x14ac:dyDescent="0.2"/>
    <row r="9652" x14ac:dyDescent="0.2"/>
    <row r="9653" x14ac:dyDescent="0.2"/>
    <row r="9654" x14ac:dyDescent="0.2"/>
    <row r="9655" x14ac:dyDescent="0.2"/>
    <row r="9656" x14ac:dyDescent="0.2"/>
    <row r="9657" x14ac:dyDescent="0.2"/>
    <row r="9658" x14ac:dyDescent="0.2"/>
    <row r="9659" x14ac:dyDescent="0.2"/>
    <row r="9660" x14ac:dyDescent="0.2"/>
    <row r="9661" x14ac:dyDescent="0.2"/>
    <row r="9662" x14ac:dyDescent="0.2"/>
    <row r="9663" x14ac:dyDescent="0.2"/>
    <row r="9664" x14ac:dyDescent="0.2"/>
    <row r="9665" x14ac:dyDescent="0.2"/>
    <row r="9666" x14ac:dyDescent="0.2"/>
    <row r="9667" x14ac:dyDescent="0.2"/>
    <row r="9668" x14ac:dyDescent="0.2"/>
    <row r="9669" x14ac:dyDescent="0.2"/>
    <row r="9670" x14ac:dyDescent="0.2"/>
    <row r="9671" x14ac:dyDescent="0.2"/>
    <row r="9672" x14ac:dyDescent="0.2"/>
    <row r="9673" x14ac:dyDescent="0.2"/>
    <row r="9674" x14ac:dyDescent="0.2"/>
    <row r="9675" x14ac:dyDescent="0.2"/>
    <row r="9676" x14ac:dyDescent="0.2"/>
    <row r="9677" x14ac:dyDescent="0.2"/>
    <row r="9678" x14ac:dyDescent="0.2"/>
    <row r="9679" x14ac:dyDescent="0.2"/>
    <row r="9680" x14ac:dyDescent="0.2"/>
    <row r="9681" x14ac:dyDescent="0.2"/>
    <row r="9682" x14ac:dyDescent="0.2"/>
    <row r="9683" x14ac:dyDescent="0.2"/>
    <row r="9684" x14ac:dyDescent="0.2"/>
    <row r="9685" x14ac:dyDescent="0.2"/>
    <row r="9686" x14ac:dyDescent="0.2"/>
    <row r="9687" x14ac:dyDescent="0.2"/>
    <row r="9688" x14ac:dyDescent="0.2"/>
    <row r="9689" x14ac:dyDescent="0.2"/>
    <row r="9690" x14ac:dyDescent="0.2"/>
    <row r="9691" x14ac:dyDescent="0.2"/>
    <row r="9692" x14ac:dyDescent="0.2"/>
    <row r="9693" x14ac:dyDescent="0.2"/>
    <row r="9694" x14ac:dyDescent="0.2"/>
    <row r="9695" x14ac:dyDescent="0.2"/>
    <row r="9696" x14ac:dyDescent="0.2"/>
    <row r="9697" x14ac:dyDescent="0.2"/>
    <row r="9698" x14ac:dyDescent="0.2"/>
    <row r="9699" x14ac:dyDescent="0.2"/>
    <row r="9700" x14ac:dyDescent="0.2"/>
    <row r="9701" x14ac:dyDescent="0.2"/>
    <row r="9702" x14ac:dyDescent="0.2"/>
    <row r="9703" x14ac:dyDescent="0.2"/>
    <row r="9704" x14ac:dyDescent="0.2"/>
    <row r="9705" x14ac:dyDescent="0.2"/>
    <row r="9706" x14ac:dyDescent="0.2"/>
    <row r="9707" x14ac:dyDescent="0.2"/>
    <row r="9708" x14ac:dyDescent="0.2"/>
    <row r="9709" x14ac:dyDescent="0.2"/>
    <row r="9710" x14ac:dyDescent="0.2"/>
    <row r="9711" x14ac:dyDescent="0.2"/>
    <row r="9712" x14ac:dyDescent="0.2"/>
    <row r="9713" x14ac:dyDescent="0.2"/>
    <row r="9714" x14ac:dyDescent="0.2"/>
    <row r="9715" x14ac:dyDescent="0.2"/>
    <row r="9716" x14ac:dyDescent="0.2"/>
    <row r="9717" x14ac:dyDescent="0.2"/>
    <row r="9718" x14ac:dyDescent="0.2"/>
    <row r="9719" x14ac:dyDescent="0.2"/>
    <row r="9720" x14ac:dyDescent="0.2"/>
    <row r="9721" x14ac:dyDescent="0.2"/>
    <row r="9722" x14ac:dyDescent="0.2"/>
    <row r="9723" x14ac:dyDescent="0.2"/>
    <row r="9724" x14ac:dyDescent="0.2"/>
    <row r="9725" x14ac:dyDescent="0.2"/>
    <row r="9726" x14ac:dyDescent="0.2"/>
    <row r="9727" x14ac:dyDescent="0.2"/>
    <row r="9728" x14ac:dyDescent="0.2"/>
    <row r="9729" x14ac:dyDescent="0.2"/>
    <row r="9730" x14ac:dyDescent="0.2"/>
    <row r="9731" x14ac:dyDescent="0.2"/>
    <row r="9732" x14ac:dyDescent="0.2"/>
    <row r="9733" x14ac:dyDescent="0.2"/>
    <row r="9734" x14ac:dyDescent="0.2"/>
    <row r="9735" x14ac:dyDescent="0.2"/>
    <row r="9736" x14ac:dyDescent="0.2"/>
    <row r="9737" x14ac:dyDescent="0.2"/>
    <row r="9738" x14ac:dyDescent="0.2"/>
    <row r="9739" x14ac:dyDescent="0.2"/>
    <row r="9740" x14ac:dyDescent="0.2"/>
    <row r="9741" x14ac:dyDescent="0.2"/>
    <row r="9742" x14ac:dyDescent="0.2"/>
    <row r="9743" x14ac:dyDescent="0.2"/>
    <row r="9744" x14ac:dyDescent="0.2"/>
    <row r="9745" x14ac:dyDescent="0.2"/>
    <row r="9746" x14ac:dyDescent="0.2"/>
    <row r="9747" x14ac:dyDescent="0.2"/>
    <row r="9748" x14ac:dyDescent="0.2"/>
    <row r="9749" x14ac:dyDescent="0.2"/>
    <row r="9750" x14ac:dyDescent="0.2"/>
    <row r="9751" x14ac:dyDescent="0.2"/>
    <row r="9752" x14ac:dyDescent="0.2"/>
    <row r="9753" x14ac:dyDescent="0.2"/>
    <row r="9754" x14ac:dyDescent="0.2"/>
    <row r="9755" x14ac:dyDescent="0.2"/>
    <row r="9756" x14ac:dyDescent="0.2"/>
    <row r="9757" x14ac:dyDescent="0.2"/>
    <row r="9758" x14ac:dyDescent="0.2"/>
    <row r="9759" x14ac:dyDescent="0.2"/>
    <row r="9760" x14ac:dyDescent="0.2"/>
    <row r="9761" x14ac:dyDescent="0.2"/>
    <row r="9762" x14ac:dyDescent="0.2"/>
    <row r="9763" x14ac:dyDescent="0.2"/>
    <row r="9764" x14ac:dyDescent="0.2"/>
    <row r="9765" x14ac:dyDescent="0.2"/>
    <row r="9766" x14ac:dyDescent="0.2"/>
    <row r="9767" x14ac:dyDescent="0.2"/>
    <row r="9768" x14ac:dyDescent="0.2"/>
    <row r="9769" x14ac:dyDescent="0.2"/>
    <row r="9770" x14ac:dyDescent="0.2"/>
    <row r="9771" x14ac:dyDescent="0.2"/>
    <row r="9772" x14ac:dyDescent="0.2"/>
    <row r="9773" x14ac:dyDescent="0.2"/>
    <row r="9774" x14ac:dyDescent="0.2"/>
    <row r="9775" x14ac:dyDescent="0.2"/>
    <row r="9776" x14ac:dyDescent="0.2"/>
    <row r="9777" x14ac:dyDescent="0.2"/>
    <row r="9778" x14ac:dyDescent="0.2"/>
    <row r="9779" x14ac:dyDescent="0.2"/>
    <row r="9780" x14ac:dyDescent="0.2"/>
    <row r="9781" x14ac:dyDescent="0.2"/>
    <row r="9782" x14ac:dyDescent="0.2"/>
    <row r="9783" x14ac:dyDescent="0.2"/>
    <row r="9784" x14ac:dyDescent="0.2"/>
    <row r="9785" x14ac:dyDescent="0.2"/>
    <row r="9786" x14ac:dyDescent="0.2"/>
    <row r="9787" x14ac:dyDescent="0.2"/>
    <row r="9788" x14ac:dyDescent="0.2"/>
    <row r="9789" x14ac:dyDescent="0.2"/>
    <row r="9790" x14ac:dyDescent="0.2"/>
    <row r="9791" x14ac:dyDescent="0.2"/>
    <row r="9792" x14ac:dyDescent="0.2"/>
    <row r="9793" x14ac:dyDescent="0.2"/>
    <row r="9794" x14ac:dyDescent="0.2"/>
    <row r="9795" x14ac:dyDescent="0.2"/>
    <row r="9796" x14ac:dyDescent="0.2"/>
    <row r="9797" x14ac:dyDescent="0.2"/>
    <row r="9798" x14ac:dyDescent="0.2"/>
    <row r="9799" x14ac:dyDescent="0.2"/>
    <row r="9800" x14ac:dyDescent="0.2"/>
    <row r="9801" x14ac:dyDescent="0.2"/>
    <row r="9802" x14ac:dyDescent="0.2"/>
    <row r="9803" x14ac:dyDescent="0.2"/>
    <row r="9804" x14ac:dyDescent="0.2"/>
    <row r="9805" x14ac:dyDescent="0.2"/>
    <row r="9806" x14ac:dyDescent="0.2"/>
    <row r="9807" x14ac:dyDescent="0.2"/>
    <row r="9808" x14ac:dyDescent="0.2"/>
    <row r="9809" x14ac:dyDescent="0.2"/>
    <row r="9810" x14ac:dyDescent="0.2"/>
    <row r="9811" x14ac:dyDescent="0.2"/>
    <row r="9812" x14ac:dyDescent="0.2"/>
    <row r="9813" x14ac:dyDescent="0.2"/>
    <row r="9814" x14ac:dyDescent="0.2"/>
    <row r="9815" x14ac:dyDescent="0.2"/>
    <row r="9816" x14ac:dyDescent="0.2"/>
    <row r="9817" x14ac:dyDescent="0.2"/>
    <row r="9818" x14ac:dyDescent="0.2"/>
    <row r="9819" x14ac:dyDescent="0.2"/>
    <row r="9820" x14ac:dyDescent="0.2"/>
    <row r="9821" x14ac:dyDescent="0.2"/>
    <row r="9822" x14ac:dyDescent="0.2"/>
    <row r="9823" x14ac:dyDescent="0.2"/>
    <row r="9824" x14ac:dyDescent="0.2"/>
    <row r="9825" x14ac:dyDescent="0.2"/>
    <row r="9826" x14ac:dyDescent="0.2"/>
    <row r="9827" x14ac:dyDescent="0.2"/>
    <row r="9828" x14ac:dyDescent="0.2"/>
    <row r="9829" x14ac:dyDescent="0.2"/>
    <row r="9830" x14ac:dyDescent="0.2"/>
    <row r="9831" x14ac:dyDescent="0.2"/>
    <row r="9832" x14ac:dyDescent="0.2"/>
    <row r="9833" x14ac:dyDescent="0.2"/>
    <row r="9834" x14ac:dyDescent="0.2"/>
    <row r="9835" x14ac:dyDescent="0.2"/>
    <row r="9836" x14ac:dyDescent="0.2"/>
    <row r="9837" x14ac:dyDescent="0.2"/>
    <row r="9838" x14ac:dyDescent="0.2"/>
    <row r="9839" x14ac:dyDescent="0.2"/>
    <row r="9840" x14ac:dyDescent="0.2"/>
    <row r="9841" x14ac:dyDescent="0.2"/>
    <row r="9842" x14ac:dyDescent="0.2"/>
    <row r="9843" x14ac:dyDescent="0.2"/>
    <row r="9844" x14ac:dyDescent="0.2"/>
    <row r="9845" x14ac:dyDescent="0.2"/>
    <row r="9846" x14ac:dyDescent="0.2"/>
    <row r="9847" x14ac:dyDescent="0.2"/>
    <row r="9848" x14ac:dyDescent="0.2"/>
    <row r="9849" x14ac:dyDescent="0.2"/>
    <row r="9850" x14ac:dyDescent="0.2"/>
    <row r="9851" x14ac:dyDescent="0.2"/>
    <row r="9852" x14ac:dyDescent="0.2"/>
    <row r="9853" x14ac:dyDescent="0.2"/>
    <row r="9854" x14ac:dyDescent="0.2"/>
    <row r="9855" x14ac:dyDescent="0.2"/>
    <row r="9856" x14ac:dyDescent="0.2"/>
    <row r="9857" x14ac:dyDescent="0.2"/>
    <row r="9858" x14ac:dyDescent="0.2"/>
    <row r="9859" x14ac:dyDescent="0.2"/>
    <row r="9860" x14ac:dyDescent="0.2"/>
    <row r="9861" x14ac:dyDescent="0.2"/>
    <row r="9862" x14ac:dyDescent="0.2"/>
    <row r="9863" x14ac:dyDescent="0.2"/>
    <row r="9864" x14ac:dyDescent="0.2"/>
    <row r="9865" x14ac:dyDescent="0.2"/>
    <row r="9866" x14ac:dyDescent="0.2"/>
    <row r="9867" x14ac:dyDescent="0.2"/>
    <row r="9868" x14ac:dyDescent="0.2"/>
    <row r="9869" x14ac:dyDescent="0.2"/>
    <row r="9870" x14ac:dyDescent="0.2"/>
    <row r="9871" x14ac:dyDescent="0.2"/>
    <row r="9872" x14ac:dyDescent="0.2"/>
    <row r="9873" x14ac:dyDescent="0.2"/>
    <row r="9874" x14ac:dyDescent="0.2"/>
    <row r="9875" x14ac:dyDescent="0.2"/>
    <row r="9876" x14ac:dyDescent="0.2"/>
    <row r="9877" x14ac:dyDescent="0.2"/>
    <row r="9878" x14ac:dyDescent="0.2"/>
    <row r="9879" x14ac:dyDescent="0.2"/>
    <row r="9880" x14ac:dyDescent="0.2"/>
    <row r="9881" x14ac:dyDescent="0.2"/>
    <row r="9882" x14ac:dyDescent="0.2"/>
    <row r="9883" x14ac:dyDescent="0.2"/>
    <row r="9884" x14ac:dyDescent="0.2"/>
    <row r="9885" x14ac:dyDescent="0.2"/>
    <row r="9886" x14ac:dyDescent="0.2"/>
    <row r="9887" x14ac:dyDescent="0.2"/>
    <row r="9888" x14ac:dyDescent="0.2"/>
    <row r="9889" x14ac:dyDescent="0.2"/>
    <row r="9890" x14ac:dyDescent="0.2"/>
    <row r="9891" x14ac:dyDescent="0.2"/>
    <row r="9892" x14ac:dyDescent="0.2"/>
    <row r="9893" x14ac:dyDescent="0.2"/>
    <row r="9894" x14ac:dyDescent="0.2"/>
    <row r="9895" x14ac:dyDescent="0.2"/>
    <row r="9896" x14ac:dyDescent="0.2"/>
    <row r="9897" x14ac:dyDescent="0.2"/>
    <row r="9898" x14ac:dyDescent="0.2"/>
    <row r="9899" x14ac:dyDescent="0.2"/>
    <row r="9900" x14ac:dyDescent="0.2"/>
    <row r="9901" x14ac:dyDescent="0.2"/>
    <row r="9902" x14ac:dyDescent="0.2"/>
    <row r="9903" x14ac:dyDescent="0.2"/>
    <row r="9904" x14ac:dyDescent="0.2"/>
    <row r="9905" x14ac:dyDescent="0.2"/>
    <row r="9906" x14ac:dyDescent="0.2"/>
    <row r="9907" x14ac:dyDescent="0.2"/>
    <row r="9908" x14ac:dyDescent="0.2"/>
    <row r="9909" x14ac:dyDescent="0.2"/>
    <row r="9910" x14ac:dyDescent="0.2"/>
    <row r="9911" x14ac:dyDescent="0.2"/>
    <row r="9912" x14ac:dyDescent="0.2"/>
    <row r="9913" x14ac:dyDescent="0.2"/>
    <row r="9914" x14ac:dyDescent="0.2"/>
    <row r="9915" x14ac:dyDescent="0.2"/>
    <row r="9916" x14ac:dyDescent="0.2"/>
    <row r="9917" x14ac:dyDescent="0.2"/>
    <row r="9918" x14ac:dyDescent="0.2"/>
    <row r="9919" x14ac:dyDescent="0.2"/>
    <row r="9920" x14ac:dyDescent="0.2"/>
    <row r="9921" x14ac:dyDescent="0.2"/>
    <row r="9922" x14ac:dyDescent="0.2"/>
    <row r="9923" x14ac:dyDescent="0.2"/>
    <row r="9924" x14ac:dyDescent="0.2"/>
    <row r="9925" x14ac:dyDescent="0.2"/>
    <row r="9926" x14ac:dyDescent="0.2"/>
    <row r="9927" x14ac:dyDescent="0.2"/>
    <row r="9928" x14ac:dyDescent="0.2"/>
    <row r="9929" x14ac:dyDescent="0.2"/>
    <row r="9930" x14ac:dyDescent="0.2"/>
    <row r="9931" x14ac:dyDescent="0.2"/>
    <row r="9932" x14ac:dyDescent="0.2"/>
    <row r="9933" x14ac:dyDescent="0.2"/>
    <row r="9934" x14ac:dyDescent="0.2"/>
    <row r="9935" x14ac:dyDescent="0.2"/>
    <row r="9936" x14ac:dyDescent="0.2"/>
    <row r="9937" x14ac:dyDescent="0.2"/>
    <row r="9938" x14ac:dyDescent="0.2"/>
    <row r="9939" x14ac:dyDescent="0.2"/>
    <row r="9940" x14ac:dyDescent="0.2"/>
    <row r="9941" x14ac:dyDescent="0.2"/>
    <row r="9942" x14ac:dyDescent="0.2"/>
    <row r="9943" x14ac:dyDescent="0.2"/>
    <row r="9944" x14ac:dyDescent="0.2"/>
    <row r="9945" x14ac:dyDescent="0.2"/>
    <row r="9946" x14ac:dyDescent="0.2"/>
    <row r="9947" x14ac:dyDescent="0.2"/>
    <row r="9948" x14ac:dyDescent="0.2"/>
    <row r="9949" x14ac:dyDescent="0.2"/>
    <row r="9950" x14ac:dyDescent="0.2"/>
    <row r="9951" x14ac:dyDescent="0.2"/>
    <row r="9952" x14ac:dyDescent="0.2"/>
    <row r="9953" x14ac:dyDescent="0.2"/>
    <row r="9954" x14ac:dyDescent="0.2"/>
    <row r="9955" x14ac:dyDescent="0.2"/>
    <row r="9956" x14ac:dyDescent="0.2"/>
    <row r="9957" x14ac:dyDescent="0.2"/>
    <row r="9958" x14ac:dyDescent="0.2"/>
    <row r="9959" x14ac:dyDescent="0.2"/>
    <row r="9960" x14ac:dyDescent="0.2"/>
    <row r="9961" x14ac:dyDescent="0.2"/>
    <row r="9962" x14ac:dyDescent="0.2"/>
    <row r="9963" x14ac:dyDescent="0.2"/>
    <row r="9964" x14ac:dyDescent="0.2"/>
    <row r="9965" x14ac:dyDescent="0.2"/>
    <row r="9966" x14ac:dyDescent="0.2"/>
    <row r="9967" x14ac:dyDescent="0.2"/>
    <row r="9968" x14ac:dyDescent="0.2"/>
    <row r="9969" x14ac:dyDescent="0.2"/>
    <row r="9970" x14ac:dyDescent="0.2"/>
    <row r="9971" x14ac:dyDescent="0.2"/>
    <row r="9972" x14ac:dyDescent="0.2"/>
    <row r="9973" x14ac:dyDescent="0.2"/>
    <row r="9974" x14ac:dyDescent="0.2"/>
    <row r="9975" x14ac:dyDescent="0.2"/>
    <row r="9976" x14ac:dyDescent="0.2"/>
    <row r="9977" x14ac:dyDescent="0.2"/>
    <row r="9978" x14ac:dyDescent="0.2"/>
    <row r="9979" x14ac:dyDescent="0.2"/>
    <row r="9980" x14ac:dyDescent="0.2"/>
    <row r="9981" x14ac:dyDescent="0.2"/>
    <row r="9982" x14ac:dyDescent="0.2"/>
    <row r="9983" x14ac:dyDescent="0.2"/>
    <row r="9984" x14ac:dyDescent="0.2"/>
    <row r="9985" spans="52:52" x14ac:dyDescent="0.2"/>
    <row r="9986" spans="52:52" x14ac:dyDescent="0.2"/>
    <row r="9987" spans="52:52" x14ac:dyDescent="0.2"/>
    <row r="9988" spans="52:52" x14ac:dyDescent="0.2"/>
    <row r="9989" spans="52:52" x14ac:dyDescent="0.2"/>
    <row r="9990" spans="52:52" x14ac:dyDescent="0.2"/>
    <row r="9991" spans="52:52" x14ac:dyDescent="0.2"/>
    <row r="9992" spans="52:52" x14ac:dyDescent="0.2"/>
    <row r="9993" spans="52:52" x14ac:dyDescent="0.2"/>
    <row r="9994" spans="52:52" x14ac:dyDescent="0.2"/>
    <row r="9995" spans="52:52" x14ac:dyDescent="0.2"/>
    <row r="9996" spans="52:52" x14ac:dyDescent="0.2"/>
    <row r="9997" spans="52:52" x14ac:dyDescent="0.2"/>
    <row r="9998" spans="52:52" x14ac:dyDescent="0.2"/>
    <row r="9999" spans="52:52" x14ac:dyDescent="0.2"/>
    <row r="10000" spans="52:52" x14ac:dyDescent="0.2">
      <c r="AZ10000" s="42">
        <v>1</v>
      </c>
    </row>
  </sheetData>
  <pageMargins left="0.70866141732283472" right="0.70866141732283472" top="0.74803149606299213" bottom="0.74803149606299213" header="0.31496062992125984" footer="0.31496062992125984"/>
  <pageSetup paperSize="9" scale="55" orientation="portrait"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גיליון7"/>
  <dimension ref="B1:L14"/>
  <sheetViews>
    <sheetView showGridLines="0" rightToLeft="1" zoomScaleNormal="100" zoomScaleSheetLayoutView="100" workbookViewId="0">
      <selection activeCell="B13" sqref="B13"/>
    </sheetView>
  </sheetViews>
  <sheetFormatPr defaultRowHeight="14.25" x14ac:dyDescent="0.2"/>
  <cols>
    <col min="2" max="2" width="36" customWidth="1"/>
    <col min="3" max="4" width="12.125" customWidth="1"/>
    <col min="5" max="5" width="9.25" customWidth="1"/>
    <col min="6" max="6" width="11.25" customWidth="1"/>
    <col min="7" max="7" width="14.375" customWidth="1"/>
    <col min="8" max="8" width="33.75" customWidth="1"/>
    <col min="12" max="12" width="10.75" customWidth="1"/>
  </cols>
  <sheetData>
    <row r="1" spans="2:12" ht="30" customHeight="1" x14ac:dyDescent="0.2">
      <c r="D1" s="99" t="s">
        <v>105</v>
      </c>
      <c r="E1" s="92"/>
      <c r="F1" s="92"/>
      <c r="G1" s="92"/>
      <c r="H1" s="92"/>
    </row>
    <row r="2" spans="2:12" ht="30" customHeight="1" x14ac:dyDescent="0.2">
      <c r="B2" s="93"/>
      <c r="C2" s="111" t="s">
        <v>94</v>
      </c>
      <c r="D2" s="94"/>
      <c r="E2" s="94"/>
      <c r="F2" s="95"/>
      <c r="G2" s="95"/>
      <c r="H2" s="96"/>
    </row>
    <row r="3" spans="2:12" ht="49.9" customHeight="1" x14ac:dyDescent="0.2">
      <c r="B3" s="12" t="s">
        <v>0</v>
      </c>
      <c r="C3" s="12" t="s">
        <v>103</v>
      </c>
      <c r="D3" s="28" t="s">
        <v>104</v>
      </c>
      <c r="E3" s="12" t="s">
        <v>53</v>
      </c>
      <c r="F3" s="98" t="s">
        <v>11</v>
      </c>
      <c r="G3" s="98"/>
      <c r="H3" s="12" t="s">
        <v>97</v>
      </c>
    </row>
    <row r="4" spans="2:12" ht="27.6" customHeight="1" x14ac:dyDescent="0.2">
      <c r="B4" s="29" t="s">
        <v>55</v>
      </c>
      <c r="C4" s="31">
        <v>0</v>
      </c>
      <c r="D4" s="30">
        <v>0</v>
      </c>
      <c r="E4" s="32">
        <v>0.01</v>
      </c>
      <c r="F4" s="32">
        <v>0</v>
      </c>
      <c r="G4" s="32">
        <v>0.01</v>
      </c>
      <c r="H4" s="33" t="s">
        <v>110</v>
      </c>
      <c r="I4" s="38"/>
    </row>
    <row r="5" spans="2:12" ht="27.6" customHeight="1" x14ac:dyDescent="0.2">
      <c r="B5" s="29" t="s">
        <v>50</v>
      </c>
      <c r="C5" s="31">
        <v>0.998</v>
      </c>
      <c r="D5" s="30">
        <v>0.96</v>
      </c>
      <c r="E5" s="32">
        <v>0.05</v>
      </c>
      <c r="F5" s="32">
        <v>0.90999999999999992</v>
      </c>
      <c r="G5" s="32">
        <v>1</v>
      </c>
      <c r="H5" s="33" t="s">
        <v>4</v>
      </c>
      <c r="I5" s="38"/>
    </row>
    <row r="6" spans="2:12" ht="18.600000000000001" customHeight="1" x14ac:dyDescent="0.25">
      <c r="B6" s="29" t="s">
        <v>95</v>
      </c>
      <c r="C6" s="31">
        <v>0</v>
      </c>
      <c r="D6" s="30">
        <v>0</v>
      </c>
      <c r="E6" s="32">
        <v>0.01</v>
      </c>
      <c r="F6" s="32">
        <v>0</v>
      </c>
      <c r="G6" s="32">
        <v>0.01</v>
      </c>
      <c r="H6" s="33" t="s">
        <v>7</v>
      </c>
      <c r="I6" s="38"/>
      <c r="L6" s="24"/>
    </row>
    <row r="7" spans="2:12" ht="18.600000000000001" customHeight="1" x14ac:dyDescent="0.2">
      <c r="B7" s="29" t="s">
        <v>8</v>
      </c>
      <c r="C7" s="31">
        <v>0</v>
      </c>
      <c r="D7" s="30">
        <v>0</v>
      </c>
      <c r="E7" s="32">
        <v>0</v>
      </c>
      <c r="F7" s="32">
        <v>0</v>
      </c>
      <c r="G7" s="32">
        <v>0</v>
      </c>
      <c r="H7" s="33"/>
      <c r="I7" s="38"/>
    </row>
    <row r="8" spans="2:12" ht="31.5" customHeight="1" x14ac:dyDescent="0.2">
      <c r="B8" s="29" t="s">
        <v>102</v>
      </c>
      <c r="C8" s="31">
        <v>0</v>
      </c>
      <c r="D8" s="30">
        <v>0</v>
      </c>
      <c r="E8" s="32">
        <v>0</v>
      </c>
      <c r="F8" s="32">
        <v>0</v>
      </c>
      <c r="G8" s="32">
        <v>0</v>
      </c>
      <c r="H8" s="33"/>
      <c r="I8" s="38"/>
    </row>
    <row r="9" spans="2:12" ht="18.600000000000001" customHeight="1" x14ac:dyDescent="0.2">
      <c r="B9" s="29" t="s">
        <v>48</v>
      </c>
      <c r="C9" s="31">
        <v>2E-3</v>
      </c>
      <c r="D9" s="30">
        <v>0.04</v>
      </c>
      <c r="E9" s="32"/>
      <c r="F9" s="32"/>
      <c r="G9" s="32"/>
      <c r="H9" s="33"/>
      <c r="I9" s="38"/>
    </row>
    <row r="10" spans="2:12" ht="18.600000000000001" customHeight="1" x14ac:dyDescent="0.2">
      <c r="B10" s="29" t="s">
        <v>9</v>
      </c>
      <c r="C10" s="31">
        <v>1</v>
      </c>
      <c r="D10" s="30">
        <v>1</v>
      </c>
      <c r="E10" s="32"/>
      <c r="F10" s="32"/>
      <c r="G10" s="32"/>
      <c r="H10" s="33"/>
      <c r="I10" s="38"/>
    </row>
    <row r="11" spans="2:12" ht="18.600000000000001" customHeight="1" x14ac:dyDescent="0.2">
      <c r="B11" s="29" t="s">
        <v>15</v>
      </c>
      <c r="C11" s="31">
        <v>0</v>
      </c>
      <c r="D11" s="30">
        <v>0</v>
      </c>
      <c r="E11" s="32">
        <v>0</v>
      </c>
      <c r="F11" s="32">
        <v>0</v>
      </c>
      <c r="G11" s="32">
        <v>0</v>
      </c>
      <c r="H11" s="33"/>
      <c r="I11" s="38"/>
    </row>
    <row r="13" spans="2:12" x14ac:dyDescent="0.2">
      <c r="B13" s="27"/>
      <c r="C13" s="27"/>
      <c r="D13" s="27"/>
      <c r="E13" s="27"/>
      <c r="F13" s="27"/>
      <c r="G13" s="27"/>
      <c r="H13" s="27"/>
    </row>
    <row r="14" spans="2:12" x14ac:dyDescent="0.2">
      <c r="B14" s="27" t="s">
        <v>96</v>
      </c>
    </row>
  </sheetData>
  <printOptions horizontalCentered="1"/>
  <pageMargins left="0.70866141732283472" right="0.70866141732283472" top="0.74803149606299213" bottom="0.74803149606299213" header="0.31496062992125984" footer="0.31496062992125984"/>
  <pageSetup paperSize="9" scale="9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Z10001"/>
  <sheetViews>
    <sheetView showGridLines="0" rightToLeft="1" topLeftCell="G1" zoomScale="85" zoomScaleNormal="85" zoomScaleSheetLayoutView="100" workbookViewId="0">
      <selection activeCell="S1" sqref="S1:XFD1048576"/>
    </sheetView>
  </sheetViews>
  <sheetFormatPr defaultColWidth="0" defaultRowHeight="14.25" zeroHeight="1" x14ac:dyDescent="0.2"/>
  <cols>
    <col min="1" max="1" width="9" customWidth="1"/>
    <col min="2" max="2" width="36.375" customWidth="1"/>
    <col min="3" max="4" width="12.125" hidden="1" customWidth="1"/>
    <col min="5" max="5" width="15.25" hidden="1" customWidth="1"/>
    <col min="6" max="6" width="11.75" customWidth="1"/>
    <col min="7" max="7" width="18.375" customWidth="1"/>
    <col min="8" max="8" width="17.25" customWidth="1"/>
    <col min="9" max="10" width="11.75" customWidth="1"/>
    <col min="11" max="11" width="22.375" customWidth="1"/>
    <col min="12" max="13" width="9" customWidth="1"/>
    <col min="14" max="14" width="0" hidden="1" customWidth="1"/>
    <col min="53" max="16384" width="9" hidden="1"/>
  </cols>
  <sheetData>
    <row r="1" spans="2:16" ht="30" customHeight="1" x14ac:dyDescent="0.2">
      <c r="D1" s="215" t="s">
        <v>143</v>
      </c>
      <c r="E1" s="216"/>
      <c r="F1" s="216"/>
      <c r="G1" s="216"/>
      <c r="H1" s="216"/>
    </row>
    <row r="2" spans="2:16" ht="30" customHeight="1" thickBot="1" x14ac:dyDescent="0.25">
      <c r="B2" s="313" t="s">
        <v>140</v>
      </c>
      <c r="C2" s="309" t="s">
        <v>159</v>
      </c>
      <c r="D2" s="309" t="s">
        <v>160</v>
      </c>
      <c r="E2" s="309" t="s">
        <v>161</v>
      </c>
      <c r="F2" s="310" t="s">
        <v>162</v>
      </c>
      <c r="G2" s="310" t="s">
        <v>163</v>
      </c>
      <c r="H2" s="310" t="s">
        <v>164</v>
      </c>
      <c r="I2" s="310" t="s">
        <v>165</v>
      </c>
      <c r="J2" s="310" t="s">
        <v>166</v>
      </c>
      <c r="K2" s="314" t="s">
        <v>167</v>
      </c>
    </row>
    <row r="3" spans="2:16" ht="71.25" customHeight="1" thickBot="1" x14ac:dyDescent="0.25">
      <c r="B3" s="153" t="s">
        <v>0</v>
      </c>
      <c r="C3" s="173" t="s">
        <v>150</v>
      </c>
      <c r="D3" s="170" t="s">
        <v>142</v>
      </c>
      <c r="E3" s="170" t="s">
        <v>155</v>
      </c>
      <c r="F3" s="233" t="s">
        <v>213</v>
      </c>
      <c r="G3" s="170" t="s">
        <v>169</v>
      </c>
      <c r="H3" s="155" t="s">
        <v>53</v>
      </c>
      <c r="I3" s="173" t="s">
        <v>11</v>
      </c>
      <c r="J3" s="184" t="s">
        <v>167</v>
      </c>
      <c r="K3" s="172" t="s">
        <v>97</v>
      </c>
      <c r="N3" s="79">
        <v>0.21000000000000002</v>
      </c>
    </row>
    <row r="4" spans="2:16" ht="49.5" customHeight="1" x14ac:dyDescent="0.2">
      <c r="B4" s="152" t="s">
        <v>55</v>
      </c>
      <c r="C4" s="185" t="s">
        <v>167</v>
      </c>
      <c r="D4" s="152">
        <v>0.2</v>
      </c>
      <c r="E4" s="152">
        <v>0.1711</v>
      </c>
      <c r="F4" s="152">
        <v>0.14660000000000001</v>
      </c>
      <c r="G4" s="152">
        <v>0.2</v>
      </c>
      <c r="H4" s="152">
        <v>0.06</v>
      </c>
      <c r="I4" s="152">
        <f>G4-H4</f>
        <v>0.14000000000000001</v>
      </c>
      <c r="J4" s="152">
        <f>G4+H4</f>
        <v>0.26</v>
      </c>
      <c r="K4" s="221" t="s">
        <v>171</v>
      </c>
      <c r="M4" s="234"/>
      <c r="O4" s="234"/>
    </row>
    <row r="5" spans="2:16" ht="27.6" customHeight="1" x14ac:dyDescent="0.25">
      <c r="B5" s="152" t="s">
        <v>50</v>
      </c>
      <c r="C5" s="185" t="s">
        <v>167</v>
      </c>
      <c r="D5" s="152">
        <v>0.45</v>
      </c>
      <c r="E5" s="152">
        <v>0.3931</v>
      </c>
      <c r="F5" s="152">
        <v>0.26490000000000002</v>
      </c>
      <c r="G5" s="152">
        <v>0.45</v>
      </c>
      <c r="H5" s="152">
        <v>0.05</v>
      </c>
      <c r="I5" s="152">
        <f t="shared" ref="I5:I10" si="0">G5-H5</f>
        <v>0.4</v>
      </c>
      <c r="J5" s="152">
        <f t="shared" ref="J5:J10" si="1">G5+H5</f>
        <v>0.5</v>
      </c>
      <c r="K5" s="288" t="s">
        <v>4</v>
      </c>
      <c r="L5" s="24"/>
      <c r="M5" s="234"/>
      <c r="O5" s="234"/>
      <c r="P5" s="137"/>
    </row>
    <row r="6" spans="2:16" ht="31.5" customHeight="1" x14ac:dyDescent="0.2">
      <c r="B6" s="152" t="s">
        <v>95</v>
      </c>
      <c r="C6" s="185" t="s">
        <v>167</v>
      </c>
      <c r="D6" s="152">
        <v>0.3</v>
      </c>
      <c r="E6" s="152">
        <v>0.2752</v>
      </c>
      <c r="F6" s="152">
        <v>0.2974</v>
      </c>
      <c r="G6" s="152">
        <v>0.3</v>
      </c>
      <c r="H6" s="152">
        <v>0.06</v>
      </c>
      <c r="I6" s="152">
        <f t="shared" si="0"/>
        <v>0.24</v>
      </c>
      <c r="J6" s="152">
        <f t="shared" si="1"/>
        <v>0.36</v>
      </c>
      <c r="K6" s="232" t="s">
        <v>173</v>
      </c>
      <c r="M6" s="234"/>
      <c r="O6" s="234"/>
      <c r="P6" s="137"/>
    </row>
    <row r="7" spans="2:16" ht="14.25" customHeight="1" x14ac:dyDescent="0.2">
      <c r="B7" s="152" t="s">
        <v>129</v>
      </c>
      <c r="C7" s="185" t="s">
        <v>167</v>
      </c>
      <c r="D7" s="152">
        <v>0.05</v>
      </c>
      <c r="E7" s="152">
        <v>0</v>
      </c>
      <c r="F7" s="152">
        <v>0</v>
      </c>
      <c r="G7" s="152">
        <v>0.05</v>
      </c>
      <c r="H7" s="152">
        <v>0.05</v>
      </c>
      <c r="I7" s="152">
        <f t="shared" si="0"/>
        <v>0</v>
      </c>
      <c r="J7" s="152">
        <f t="shared" si="1"/>
        <v>0.1</v>
      </c>
      <c r="K7" s="319" t="s">
        <v>167</v>
      </c>
      <c r="N7" s="79" t="s">
        <v>95</v>
      </c>
      <c r="O7" s="136"/>
      <c r="P7" s="137"/>
    </row>
    <row r="8" spans="2:16" ht="36.75" customHeight="1" x14ac:dyDescent="0.2">
      <c r="B8" s="152" t="s">
        <v>102</v>
      </c>
      <c r="C8" s="185" t="s">
        <v>167</v>
      </c>
      <c r="D8" s="152">
        <v>0.03</v>
      </c>
      <c r="E8" s="152">
        <v>0</v>
      </c>
      <c r="F8" s="152">
        <v>0</v>
      </c>
      <c r="G8" s="152">
        <v>0.05</v>
      </c>
      <c r="H8" s="152">
        <v>0.05</v>
      </c>
      <c r="I8" s="152">
        <f t="shared" si="0"/>
        <v>0</v>
      </c>
      <c r="J8" s="152">
        <f t="shared" si="1"/>
        <v>0.1</v>
      </c>
      <c r="K8" s="224" t="s">
        <v>167</v>
      </c>
      <c r="N8" s="79"/>
      <c r="O8" s="135"/>
      <c r="P8" s="137"/>
    </row>
    <row r="9" spans="2:16" ht="28.5" customHeight="1" x14ac:dyDescent="0.2">
      <c r="B9" s="152" t="s">
        <v>130</v>
      </c>
      <c r="C9" s="185" t="s">
        <v>167</v>
      </c>
      <c r="D9" s="152">
        <v>0.05</v>
      </c>
      <c r="E9" s="152">
        <v>0</v>
      </c>
      <c r="F9" s="152">
        <v>0</v>
      </c>
      <c r="G9" s="152">
        <v>0.05</v>
      </c>
      <c r="H9" s="152">
        <v>0.05</v>
      </c>
      <c r="I9" s="152">
        <f t="shared" si="0"/>
        <v>0</v>
      </c>
      <c r="J9" s="152">
        <f t="shared" si="1"/>
        <v>0.1</v>
      </c>
      <c r="K9" s="223" t="s">
        <v>167</v>
      </c>
      <c r="N9" s="79" t="s">
        <v>102</v>
      </c>
      <c r="O9" s="135"/>
      <c r="P9" s="137"/>
    </row>
    <row r="10" spans="2:16" x14ac:dyDescent="0.2">
      <c r="B10" s="152" t="s">
        <v>48</v>
      </c>
      <c r="C10" s="185" t="s">
        <v>167</v>
      </c>
      <c r="D10" s="152">
        <v>0.15</v>
      </c>
      <c r="E10" s="152">
        <v>0.16070000000000001</v>
      </c>
      <c r="F10" s="152">
        <v>0.29110000000000003</v>
      </c>
      <c r="G10" s="152">
        <v>0.15</v>
      </c>
      <c r="H10" s="152">
        <v>0.05</v>
      </c>
      <c r="I10" s="152">
        <f t="shared" si="0"/>
        <v>9.9999999999999992E-2</v>
      </c>
      <c r="J10" s="152">
        <f t="shared" si="1"/>
        <v>0.2</v>
      </c>
      <c r="K10" s="223" t="s">
        <v>167</v>
      </c>
      <c r="N10" s="79"/>
      <c r="O10" s="135"/>
      <c r="P10" s="137"/>
    </row>
    <row r="11" spans="2:16" ht="18.600000000000001" customHeight="1" x14ac:dyDescent="0.2">
      <c r="B11" s="152" t="s">
        <v>9</v>
      </c>
      <c r="C11" s="158">
        <f>SUM(C4:C10)</f>
        <v>0</v>
      </c>
      <c r="D11" s="158">
        <v>1.23</v>
      </c>
      <c r="E11" s="158">
        <v>1.0001</v>
      </c>
      <c r="F11" s="158">
        <f>SUM(F4:F10)</f>
        <v>1</v>
      </c>
      <c r="G11" s="158">
        <v>1.23</v>
      </c>
      <c r="H11" s="185" t="s">
        <v>167</v>
      </c>
      <c r="I11" s="185" t="s">
        <v>167</v>
      </c>
      <c r="J11" s="185" t="s">
        <v>167</v>
      </c>
      <c r="K11" s="223" t="s">
        <v>167</v>
      </c>
      <c r="N11" s="79" t="s">
        <v>48</v>
      </c>
      <c r="O11" s="135"/>
      <c r="P11" s="137"/>
    </row>
    <row r="12" spans="2:16" ht="18.600000000000001" customHeight="1" thickBot="1" x14ac:dyDescent="0.25">
      <c r="B12" s="225" t="s">
        <v>15</v>
      </c>
      <c r="C12" s="230" t="s">
        <v>167</v>
      </c>
      <c r="D12" s="225">
        <v>0.16</v>
      </c>
      <c r="E12" s="225">
        <v>0.1053</v>
      </c>
      <c r="F12" s="225">
        <v>4.8399999999999999E-2</v>
      </c>
      <c r="G12" s="225">
        <v>0.16</v>
      </c>
      <c r="H12" s="225">
        <v>0.06</v>
      </c>
      <c r="I12" s="225">
        <f>G12-H12</f>
        <v>0.1</v>
      </c>
      <c r="J12" s="225">
        <f>G12+H12</f>
        <v>0.22</v>
      </c>
      <c r="K12" s="227" t="s">
        <v>172</v>
      </c>
      <c r="N12" s="79"/>
      <c r="O12" s="79"/>
      <c r="P12" s="137"/>
    </row>
    <row r="13" spans="2:16" ht="18.600000000000001" customHeight="1" thickBot="1" x14ac:dyDescent="0.25">
      <c r="B13" s="217" t="s">
        <v>153</v>
      </c>
      <c r="C13" s="218">
        <v>4.0000000000000001E-3</v>
      </c>
      <c r="D13" s="219" t="s">
        <v>167</v>
      </c>
      <c r="E13" s="219" t="s">
        <v>167</v>
      </c>
      <c r="F13" s="219" t="s">
        <v>167</v>
      </c>
      <c r="G13" s="219" t="s">
        <v>167</v>
      </c>
      <c r="H13" s="219" t="s">
        <v>167</v>
      </c>
      <c r="I13" s="219" t="s">
        <v>167</v>
      </c>
      <c r="J13" s="220" t="s">
        <v>167</v>
      </c>
      <c r="K13" s="320" t="s">
        <v>167</v>
      </c>
      <c r="N13" s="137"/>
    </row>
    <row r="14" spans="2:16" x14ac:dyDescent="0.2">
      <c r="B14" s="286" t="s">
        <v>214</v>
      </c>
      <c r="C14" s="321" t="s">
        <v>167</v>
      </c>
      <c r="D14" s="321" t="s">
        <v>167</v>
      </c>
      <c r="E14" s="286">
        <v>2.3999999999999998E-3</v>
      </c>
      <c r="F14" s="287">
        <v>2.3999999999999998E-3</v>
      </c>
      <c r="G14" s="315" t="s">
        <v>167</v>
      </c>
      <c r="H14" s="315" t="s">
        <v>167</v>
      </c>
      <c r="I14" s="315" t="s">
        <v>167</v>
      </c>
      <c r="J14" s="315" t="s">
        <v>167</v>
      </c>
      <c r="K14" s="187" t="s">
        <v>167</v>
      </c>
    </row>
    <row r="15" spans="2:16" x14ac:dyDescent="0.2">
      <c r="B15" s="284"/>
      <c r="C15" s="284"/>
      <c r="D15" s="284"/>
      <c r="E15" s="284"/>
      <c r="F15" s="284"/>
      <c r="G15" s="284"/>
      <c r="H15" s="284"/>
      <c r="I15" s="284"/>
      <c r="J15" s="284"/>
    </row>
    <row r="16" spans="2:16" x14ac:dyDescent="0.2">
      <c r="B16" s="27" t="s">
        <v>125</v>
      </c>
    </row>
    <row r="17" spans="6:6" hidden="1" x14ac:dyDescent="0.2"/>
    <row r="18" spans="6:6" hidden="1" x14ac:dyDescent="0.2"/>
    <row r="19" spans="6:6" hidden="1" x14ac:dyDescent="0.2">
      <c r="F19" s="39"/>
    </row>
    <row r="20" spans="6:6" hidden="1" x14ac:dyDescent="0.2">
      <c r="F20" s="40"/>
    </row>
    <row r="21" spans="6:6" hidden="1" x14ac:dyDescent="0.2"/>
    <row r="22" spans="6:6" hidden="1" x14ac:dyDescent="0.2"/>
    <row r="23" spans="6:6" hidden="1" x14ac:dyDescent="0.2"/>
    <row r="24" spans="6:6" hidden="1" x14ac:dyDescent="0.2"/>
    <row r="25" spans="6:6" hidden="1" x14ac:dyDescent="0.2"/>
    <row r="26" spans="6:6" hidden="1" x14ac:dyDescent="0.2"/>
    <row r="27" spans="6:6" hidden="1" x14ac:dyDescent="0.2"/>
    <row r="28" spans="6:6" hidden="1" x14ac:dyDescent="0.2"/>
    <row r="29" spans="6:6" hidden="1" x14ac:dyDescent="0.2"/>
    <row r="30" spans="6:6" hidden="1" x14ac:dyDescent="0.2"/>
    <row r="31" spans="6:6" hidden="1" x14ac:dyDescent="0.2"/>
    <row r="32" spans="6:6" hidden="1" x14ac:dyDescent="0.2"/>
    <row r="33" hidden="1" x14ac:dyDescent="0.2"/>
    <row r="34" hidden="1" x14ac:dyDescent="0.2"/>
    <row r="35" hidden="1" x14ac:dyDescent="0.2"/>
    <row r="36" hidden="1"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hidden="1" x14ac:dyDescent="0.2"/>
    <row r="47" hidden="1" x14ac:dyDescent="0.2"/>
    <row r="48"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sheetData>
  <printOptions horizontalCentered="1"/>
  <pageMargins left="0.70866141732283472" right="0.70866141732283472" top="0.74803149606299213" bottom="0.74803149606299213" header="0.31496062992125984" footer="0.31496062992125984"/>
  <pageSetup paperSize="9" scale="90" orientation="landscape"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Z10000"/>
  <sheetViews>
    <sheetView rightToLeft="1" workbookViewId="0">
      <selection activeCell="A32" sqref="A32"/>
    </sheetView>
  </sheetViews>
  <sheetFormatPr defaultColWidth="9" defaultRowHeight="12.75" x14ac:dyDescent="0.2"/>
  <cols>
    <col min="1" max="1" width="9" style="246"/>
    <col min="2" max="2" width="26.625" style="247" customWidth="1"/>
    <col min="3" max="3" width="23" style="246" customWidth="1"/>
    <col min="4" max="4" width="23.625" style="246" customWidth="1"/>
    <col min="5" max="5" width="10.25" style="246" customWidth="1"/>
    <col min="6" max="6" width="23.375" style="246" customWidth="1"/>
    <col min="7" max="7" width="9.75" style="246" customWidth="1"/>
    <col min="8" max="8" width="25.375" style="246" customWidth="1"/>
    <col min="9" max="9" width="9" style="246" hidden="1" customWidth="1"/>
    <col min="10" max="16384" width="9" style="246"/>
  </cols>
  <sheetData>
    <row r="1" spans="2:21" x14ac:dyDescent="0.2">
      <c r="C1" s="248"/>
      <c r="D1" s="248"/>
      <c r="F1" s="248"/>
      <c r="G1" s="248"/>
      <c r="H1" s="248"/>
      <c r="I1" s="249"/>
    </row>
    <row r="2" spans="2:21" x14ac:dyDescent="0.2">
      <c r="B2" s="250" t="s">
        <v>175</v>
      </c>
      <c r="C2" s="248"/>
      <c r="D2" s="248"/>
      <c r="F2" s="248"/>
      <c r="G2" s="248"/>
      <c r="H2" s="248"/>
      <c r="I2" s="249"/>
    </row>
    <row r="3" spans="2:21" x14ac:dyDescent="0.2">
      <c r="C3" s="248"/>
      <c r="D3" s="248"/>
      <c r="F3" s="248"/>
      <c r="G3" s="248"/>
      <c r="H3" s="248"/>
      <c r="I3" s="249"/>
    </row>
    <row r="4" spans="2:21" ht="13.5" thickBot="1" x14ac:dyDescent="0.25">
      <c r="B4" s="251" t="s">
        <v>176</v>
      </c>
    </row>
    <row r="5" spans="2:21" ht="13.5" thickBot="1" x14ac:dyDescent="0.25">
      <c r="B5" s="322" t="s">
        <v>0</v>
      </c>
      <c r="C5" s="323" t="s">
        <v>212</v>
      </c>
      <c r="D5" s="323" t="s">
        <v>177</v>
      </c>
      <c r="E5" s="324" t="s">
        <v>178</v>
      </c>
      <c r="F5" s="325" t="s">
        <v>179</v>
      </c>
      <c r="G5" s="327" t="s">
        <v>167</v>
      </c>
      <c r="H5" s="326" t="s">
        <v>180</v>
      </c>
      <c r="K5" s="297" t="s">
        <v>181</v>
      </c>
      <c r="L5" s="298"/>
      <c r="M5" s="298"/>
      <c r="N5" s="298"/>
      <c r="O5" s="298"/>
      <c r="P5" s="298"/>
      <c r="Q5" s="298"/>
      <c r="R5" s="298"/>
      <c r="S5" s="298"/>
      <c r="T5" s="298"/>
      <c r="U5" s="299"/>
    </row>
    <row r="6" spans="2:21" ht="25.5" x14ac:dyDescent="0.2">
      <c r="B6" s="252" t="s">
        <v>182</v>
      </c>
      <c r="C6" s="253">
        <v>0.13070000000000001</v>
      </c>
      <c r="D6" s="254">
        <v>0.15</v>
      </c>
      <c r="E6" s="255" t="s">
        <v>183</v>
      </c>
      <c r="F6" s="256">
        <f>D6+6%</f>
        <v>0.21</v>
      </c>
      <c r="G6" s="256">
        <f>D6-6%</f>
        <v>0.09</v>
      </c>
      <c r="H6" s="257" t="s">
        <v>184</v>
      </c>
      <c r="I6" s="258">
        <v>0.06</v>
      </c>
      <c r="K6" s="290" t="s">
        <v>133</v>
      </c>
      <c r="L6" s="291"/>
      <c r="M6" s="291"/>
      <c r="N6" s="291"/>
      <c r="O6" s="291"/>
      <c r="P6" s="291"/>
      <c r="Q6" s="291"/>
      <c r="R6" s="291"/>
      <c r="S6" s="291"/>
      <c r="T6" s="291"/>
      <c r="U6" s="292"/>
    </row>
    <row r="7" spans="2:21" x14ac:dyDescent="0.2">
      <c r="B7" s="259" t="s">
        <v>185</v>
      </c>
      <c r="C7" s="253">
        <v>0.1116</v>
      </c>
      <c r="D7" s="254">
        <v>0.12</v>
      </c>
      <c r="E7" s="255" t="s">
        <v>186</v>
      </c>
      <c r="F7" s="256">
        <f>D7+5%</f>
        <v>0.16999999999999998</v>
      </c>
      <c r="G7" s="256">
        <f>D7-5%</f>
        <v>6.9999999999999993E-2</v>
      </c>
      <c r="H7" s="260" t="s">
        <v>4</v>
      </c>
      <c r="I7" s="258">
        <v>0.05</v>
      </c>
      <c r="K7" s="293"/>
      <c r="L7" s="291"/>
      <c r="M7" s="291"/>
      <c r="N7" s="291"/>
      <c r="O7" s="291"/>
      <c r="P7" s="291"/>
      <c r="Q7" s="291"/>
      <c r="R7" s="291"/>
      <c r="S7" s="291"/>
      <c r="T7" s="291"/>
      <c r="U7" s="292"/>
    </row>
    <row r="8" spans="2:21" x14ac:dyDescent="0.2">
      <c r="B8" s="259" t="s">
        <v>5</v>
      </c>
      <c r="C8" s="253">
        <v>0.30420000000000003</v>
      </c>
      <c r="D8" s="254">
        <v>0.3</v>
      </c>
      <c r="E8" s="328" t="s">
        <v>167</v>
      </c>
      <c r="F8" s="329" t="s">
        <v>167</v>
      </c>
      <c r="G8" s="329" t="s">
        <v>167</v>
      </c>
      <c r="H8" s="330" t="s">
        <v>167</v>
      </c>
      <c r="I8" s="258"/>
      <c r="K8" s="293"/>
      <c r="L8" s="291"/>
      <c r="M8" s="291"/>
      <c r="N8" s="291"/>
      <c r="O8" s="291"/>
      <c r="P8" s="291"/>
      <c r="Q8" s="291"/>
      <c r="R8" s="291"/>
      <c r="S8" s="291"/>
      <c r="T8" s="291"/>
      <c r="U8" s="292"/>
    </row>
    <row r="9" spans="2:21" ht="25.5" x14ac:dyDescent="0.2">
      <c r="B9" s="252" t="s">
        <v>187</v>
      </c>
      <c r="C9" s="253">
        <v>0.38569999999999999</v>
      </c>
      <c r="D9" s="254">
        <v>0.4</v>
      </c>
      <c r="E9" s="255" t="s">
        <v>183</v>
      </c>
      <c r="F9" s="256">
        <f>D9+6%</f>
        <v>0.46</v>
      </c>
      <c r="G9" s="256">
        <f>D9-6%</f>
        <v>0.34</v>
      </c>
      <c r="H9" s="260" t="s">
        <v>173</v>
      </c>
      <c r="I9" s="258">
        <v>0.06</v>
      </c>
      <c r="K9" s="293"/>
      <c r="L9" s="291"/>
      <c r="M9" s="291"/>
      <c r="N9" s="291"/>
      <c r="O9" s="291"/>
      <c r="P9" s="291"/>
      <c r="Q9" s="291"/>
      <c r="R9" s="291"/>
      <c r="S9" s="291"/>
      <c r="T9" s="291"/>
      <c r="U9" s="292"/>
    </row>
    <row r="10" spans="2:21" x14ac:dyDescent="0.2">
      <c r="B10" s="252" t="s">
        <v>129</v>
      </c>
      <c r="C10" s="253">
        <v>0</v>
      </c>
      <c r="D10" s="254">
        <v>0.05</v>
      </c>
      <c r="E10" s="255" t="s">
        <v>186</v>
      </c>
      <c r="F10" s="256">
        <f>D10+5%</f>
        <v>0.1</v>
      </c>
      <c r="G10" s="256">
        <f>D10-5%</f>
        <v>0</v>
      </c>
      <c r="H10" s="330" t="s">
        <v>167</v>
      </c>
      <c r="I10" s="258">
        <v>0.05</v>
      </c>
      <c r="K10" s="293"/>
      <c r="L10" s="291"/>
      <c r="M10" s="291"/>
      <c r="N10" s="291"/>
      <c r="O10" s="291"/>
      <c r="P10" s="291"/>
      <c r="Q10" s="291"/>
      <c r="R10" s="291"/>
      <c r="S10" s="291"/>
      <c r="T10" s="291"/>
      <c r="U10" s="292"/>
    </row>
    <row r="11" spans="2:21" ht="25.5" x14ac:dyDescent="0.2">
      <c r="B11" s="252" t="s">
        <v>102</v>
      </c>
      <c r="C11" s="253">
        <v>5.4000000000000003E-3</v>
      </c>
      <c r="D11" s="254">
        <v>0.05</v>
      </c>
      <c r="E11" s="255" t="s">
        <v>186</v>
      </c>
      <c r="F11" s="256">
        <f>D11+5%</f>
        <v>0.1</v>
      </c>
      <c r="G11" s="256">
        <f>D11-5%</f>
        <v>0</v>
      </c>
      <c r="H11" s="330" t="s">
        <v>167</v>
      </c>
      <c r="I11" s="258">
        <v>0.05</v>
      </c>
      <c r="K11" s="293"/>
      <c r="L11" s="291"/>
      <c r="M11" s="291"/>
      <c r="N11" s="291"/>
      <c r="O11" s="291"/>
      <c r="P11" s="291"/>
      <c r="Q11" s="291"/>
      <c r="R11" s="291"/>
      <c r="S11" s="291"/>
      <c r="T11" s="291"/>
      <c r="U11" s="292"/>
    </row>
    <row r="12" spans="2:21" x14ac:dyDescent="0.2">
      <c r="B12" s="259" t="s">
        <v>130</v>
      </c>
      <c r="C12" s="253">
        <v>0</v>
      </c>
      <c r="D12" s="254">
        <v>0.05</v>
      </c>
      <c r="E12" s="255" t="s">
        <v>186</v>
      </c>
      <c r="F12" s="256">
        <f>D12+5%</f>
        <v>0.1</v>
      </c>
      <c r="G12" s="256">
        <f>D12-5%</f>
        <v>0</v>
      </c>
      <c r="H12" s="330" t="s">
        <v>167</v>
      </c>
      <c r="I12" s="258">
        <v>0.05</v>
      </c>
      <c r="K12" s="293"/>
      <c r="L12" s="291"/>
      <c r="M12" s="291"/>
      <c r="N12" s="291"/>
      <c r="O12" s="291"/>
      <c r="P12" s="291"/>
      <c r="Q12" s="291"/>
      <c r="R12" s="291"/>
      <c r="S12" s="291"/>
      <c r="T12" s="291"/>
      <c r="U12" s="292"/>
    </row>
    <row r="13" spans="2:21" x14ac:dyDescent="0.2">
      <c r="B13" s="259" t="s">
        <v>48</v>
      </c>
      <c r="C13" s="253">
        <v>6.2399999999999997E-2</v>
      </c>
      <c r="D13" s="254">
        <v>0.05</v>
      </c>
      <c r="E13" s="255" t="s">
        <v>186</v>
      </c>
      <c r="F13" s="256">
        <f>IF(D13+5%&gt;20%,20%,D13+5%)</f>
        <v>0.1</v>
      </c>
      <c r="G13" s="256">
        <f>IF(D13+5%&gt;20%,15%,D13-5%)</f>
        <v>0</v>
      </c>
      <c r="H13" s="260" t="s">
        <v>188</v>
      </c>
      <c r="I13" s="258">
        <v>0.05</v>
      </c>
      <c r="K13" s="293"/>
      <c r="L13" s="291"/>
      <c r="M13" s="291"/>
      <c r="N13" s="291"/>
      <c r="O13" s="291"/>
      <c r="P13" s="291"/>
      <c r="Q13" s="291"/>
      <c r="R13" s="291"/>
      <c r="S13" s="291"/>
      <c r="T13" s="291"/>
      <c r="U13" s="292"/>
    </row>
    <row r="14" spans="2:21" x14ac:dyDescent="0.2">
      <c r="B14" s="261" t="s">
        <v>189</v>
      </c>
      <c r="C14" s="262">
        <f>SUM(C6:C13)</f>
        <v>0.99999999999999989</v>
      </c>
      <c r="D14" s="263">
        <f>SUM(D6:D13)</f>
        <v>1.1700000000000002</v>
      </c>
      <c r="E14" s="329" t="s">
        <v>167</v>
      </c>
      <c r="F14" s="329" t="s">
        <v>167</v>
      </c>
      <c r="G14" s="329" t="s">
        <v>167</v>
      </c>
      <c r="H14" s="330" t="s">
        <v>167</v>
      </c>
      <c r="K14" s="293"/>
      <c r="L14" s="291"/>
      <c r="M14" s="291"/>
      <c r="N14" s="291"/>
      <c r="O14" s="291"/>
      <c r="P14" s="291"/>
      <c r="Q14" s="291"/>
      <c r="R14" s="291"/>
      <c r="S14" s="291"/>
      <c r="T14" s="291"/>
      <c r="U14" s="292"/>
    </row>
    <row r="15" spans="2:21" ht="13.5" thickBot="1" x14ac:dyDescent="0.25">
      <c r="B15" s="264" t="s">
        <v>190</v>
      </c>
      <c r="C15" s="265">
        <v>9.35E-2</v>
      </c>
      <c r="D15" s="266">
        <v>0.09</v>
      </c>
      <c r="E15" s="267" t="s">
        <v>183</v>
      </c>
      <c r="F15" s="268">
        <f>D15+6%</f>
        <v>0.15</v>
      </c>
      <c r="G15" s="268">
        <f>D15-6%</f>
        <v>0.03</v>
      </c>
      <c r="H15" s="269" t="s">
        <v>172</v>
      </c>
      <c r="I15" s="258">
        <v>0.06</v>
      </c>
      <c r="K15" s="294"/>
      <c r="L15" s="295"/>
      <c r="M15" s="295"/>
      <c r="N15" s="295"/>
      <c r="O15" s="295"/>
      <c r="P15" s="295"/>
      <c r="Q15" s="295"/>
      <c r="R15" s="295"/>
      <c r="S15" s="295"/>
      <c r="T15" s="295"/>
      <c r="U15" s="296"/>
    </row>
    <row r="16" spans="2:21" hidden="1" x14ac:dyDescent="0.2">
      <c r="B16" s="270" t="s">
        <v>153</v>
      </c>
      <c r="C16" s="331" t="s">
        <v>167</v>
      </c>
      <c r="D16" s="331" t="s">
        <v>167</v>
      </c>
      <c r="E16" s="332" t="s">
        <v>167</v>
      </c>
      <c r="F16" s="333" t="s">
        <v>167</v>
      </c>
      <c r="G16" s="333" t="s">
        <v>167</v>
      </c>
      <c r="H16" s="333" t="s">
        <v>167</v>
      </c>
    </row>
    <row r="17" spans="2:22" ht="28.5" x14ac:dyDescent="0.2">
      <c r="B17" s="281" t="s">
        <v>214</v>
      </c>
      <c r="C17" s="248">
        <v>2.3999999999999998E-3</v>
      </c>
      <c r="D17" s="334" t="s">
        <v>167</v>
      </c>
      <c r="E17" s="334" t="s">
        <v>167</v>
      </c>
      <c r="F17" s="334" t="s">
        <v>167</v>
      </c>
      <c r="G17" s="334" t="s">
        <v>167</v>
      </c>
      <c r="H17" s="334" t="s">
        <v>167</v>
      </c>
    </row>
    <row r="19" spans="2:22" ht="13.5" thickBot="1" x14ac:dyDescent="0.25">
      <c r="B19" s="251" t="s">
        <v>191</v>
      </c>
    </row>
    <row r="20" spans="2:22" ht="13.5" thickBot="1" x14ac:dyDescent="0.25">
      <c r="B20" s="322" t="s">
        <v>0</v>
      </c>
      <c r="C20" s="323" t="s">
        <v>212</v>
      </c>
      <c r="D20" s="323" t="s">
        <v>177</v>
      </c>
      <c r="E20" s="324" t="s">
        <v>178</v>
      </c>
      <c r="F20" s="325" t="s">
        <v>179</v>
      </c>
      <c r="G20" s="327" t="s">
        <v>167</v>
      </c>
      <c r="H20" s="326" t="s">
        <v>180</v>
      </c>
      <c r="K20" s="297" t="s">
        <v>181</v>
      </c>
      <c r="L20" s="298"/>
      <c r="M20" s="298"/>
      <c r="N20" s="298"/>
      <c r="O20" s="298"/>
      <c r="P20" s="298"/>
      <c r="Q20" s="298"/>
      <c r="R20" s="298"/>
      <c r="S20" s="298"/>
      <c r="T20" s="298"/>
      <c r="U20" s="299"/>
    </row>
    <row r="21" spans="2:22" ht="25.5" x14ac:dyDescent="0.2">
      <c r="B21" s="252" t="s">
        <v>182</v>
      </c>
      <c r="C21" s="253">
        <v>0.66569999999999996</v>
      </c>
      <c r="D21" s="254">
        <v>0.64</v>
      </c>
      <c r="E21" s="255" t="s">
        <v>183</v>
      </c>
      <c r="F21" s="256">
        <f>D21+6%</f>
        <v>0.7</v>
      </c>
      <c r="G21" s="256">
        <f>D21-6%</f>
        <v>0.58000000000000007</v>
      </c>
      <c r="H21" s="257" t="s">
        <v>192</v>
      </c>
      <c r="I21" s="258">
        <v>0.06</v>
      </c>
      <c r="K21" s="290" t="s">
        <v>134</v>
      </c>
      <c r="L21" s="291"/>
      <c r="M21" s="291"/>
      <c r="N21" s="291"/>
      <c r="O21" s="291"/>
      <c r="P21" s="291"/>
      <c r="Q21" s="291"/>
      <c r="R21" s="291"/>
      <c r="S21" s="291"/>
      <c r="T21" s="291"/>
      <c r="U21" s="292"/>
    </row>
    <row r="22" spans="2:22" x14ac:dyDescent="0.2">
      <c r="B22" s="259" t="s">
        <v>185</v>
      </c>
      <c r="C22" s="253">
        <v>5.8500000000000003E-2</v>
      </c>
      <c r="D22" s="254">
        <v>0.05</v>
      </c>
      <c r="E22" s="255" t="s">
        <v>186</v>
      </c>
      <c r="F22" s="256">
        <f>D22+5%</f>
        <v>0.1</v>
      </c>
      <c r="G22" s="256">
        <f>D22-5%</f>
        <v>0</v>
      </c>
      <c r="H22" s="260" t="s">
        <v>4</v>
      </c>
      <c r="I22" s="258">
        <v>0.05</v>
      </c>
      <c r="K22" s="293"/>
      <c r="L22" s="291"/>
      <c r="M22" s="291"/>
      <c r="N22" s="291"/>
      <c r="O22" s="291"/>
      <c r="P22" s="291"/>
      <c r="Q22" s="291"/>
      <c r="R22" s="291"/>
      <c r="S22" s="291"/>
      <c r="T22" s="291"/>
      <c r="U22" s="292"/>
    </row>
    <row r="23" spans="2:22" x14ac:dyDescent="0.2">
      <c r="B23" s="259" t="s">
        <v>5</v>
      </c>
      <c r="C23" s="253">
        <v>0.2442</v>
      </c>
      <c r="D23" s="254">
        <v>0.3</v>
      </c>
      <c r="E23" s="328" t="s">
        <v>167</v>
      </c>
      <c r="F23" s="329" t="s">
        <v>167</v>
      </c>
      <c r="G23" s="329" t="s">
        <v>167</v>
      </c>
      <c r="H23" s="330" t="s">
        <v>167</v>
      </c>
      <c r="I23" s="258"/>
      <c r="K23" s="293"/>
      <c r="L23" s="291"/>
      <c r="M23" s="291"/>
      <c r="N23" s="291"/>
      <c r="O23" s="291"/>
      <c r="P23" s="291"/>
      <c r="Q23" s="291"/>
      <c r="R23" s="291"/>
      <c r="S23" s="291"/>
      <c r="T23" s="291"/>
      <c r="U23" s="292"/>
      <c r="V23" s="271"/>
    </row>
    <row r="24" spans="2:22" ht="25.5" x14ac:dyDescent="0.2">
      <c r="B24" s="252" t="s">
        <v>187</v>
      </c>
      <c r="C24" s="253">
        <v>0</v>
      </c>
      <c r="D24" s="254">
        <v>0.06</v>
      </c>
      <c r="E24" s="255" t="s">
        <v>183</v>
      </c>
      <c r="F24" s="256">
        <f>D24+6%</f>
        <v>0.12</v>
      </c>
      <c r="G24" s="256">
        <f>D24-6%</f>
        <v>0</v>
      </c>
      <c r="H24" s="260" t="s">
        <v>173</v>
      </c>
      <c r="I24" s="258">
        <v>0.06</v>
      </c>
      <c r="K24" s="293"/>
      <c r="L24" s="291"/>
      <c r="M24" s="291"/>
      <c r="N24" s="291"/>
      <c r="O24" s="291"/>
      <c r="P24" s="291"/>
      <c r="Q24" s="291"/>
      <c r="R24" s="291"/>
      <c r="S24" s="291"/>
      <c r="T24" s="291"/>
      <c r="U24" s="292"/>
      <c r="V24" s="271"/>
    </row>
    <row r="25" spans="2:22" x14ac:dyDescent="0.2">
      <c r="B25" s="252" t="s">
        <v>129</v>
      </c>
      <c r="C25" s="253">
        <v>0</v>
      </c>
      <c r="D25" s="254">
        <v>0.05</v>
      </c>
      <c r="E25" s="255" t="s">
        <v>186</v>
      </c>
      <c r="F25" s="256">
        <f>D25+5%</f>
        <v>0.1</v>
      </c>
      <c r="G25" s="256">
        <f>D25-5%</f>
        <v>0</v>
      </c>
      <c r="H25" s="330" t="s">
        <v>167</v>
      </c>
      <c r="I25" s="258">
        <v>0.05</v>
      </c>
      <c r="K25" s="293"/>
      <c r="L25" s="291"/>
      <c r="M25" s="291"/>
      <c r="N25" s="291"/>
      <c r="O25" s="291"/>
      <c r="P25" s="291"/>
      <c r="Q25" s="291"/>
      <c r="R25" s="291"/>
      <c r="S25" s="291"/>
      <c r="T25" s="291"/>
      <c r="U25" s="292"/>
      <c r="V25" s="271"/>
    </row>
    <row r="26" spans="2:22" ht="25.5" x14ac:dyDescent="0.2">
      <c r="B26" s="252" t="s">
        <v>102</v>
      </c>
      <c r="C26" s="253">
        <v>0</v>
      </c>
      <c r="D26" s="254">
        <v>0.05</v>
      </c>
      <c r="E26" s="255" t="s">
        <v>186</v>
      </c>
      <c r="F26" s="256">
        <f>D26+5%</f>
        <v>0.1</v>
      </c>
      <c r="G26" s="256">
        <f>D26-5%</f>
        <v>0</v>
      </c>
      <c r="H26" s="330" t="s">
        <v>167</v>
      </c>
      <c r="I26" s="258">
        <v>0.05</v>
      </c>
      <c r="K26" s="293"/>
      <c r="L26" s="291"/>
      <c r="M26" s="291"/>
      <c r="N26" s="291"/>
      <c r="O26" s="291"/>
      <c r="P26" s="291"/>
      <c r="Q26" s="291"/>
      <c r="R26" s="291"/>
      <c r="S26" s="291"/>
      <c r="T26" s="291"/>
      <c r="U26" s="292"/>
      <c r="V26" s="271"/>
    </row>
    <row r="27" spans="2:22" x14ac:dyDescent="0.2">
      <c r="B27" s="259" t="s">
        <v>130</v>
      </c>
      <c r="C27" s="253">
        <v>0</v>
      </c>
      <c r="D27" s="254">
        <v>0.05</v>
      </c>
      <c r="E27" s="255" t="s">
        <v>186</v>
      </c>
      <c r="F27" s="256">
        <f>D27+5%</f>
        <v>0.1</v>
      </c>
      <c r="G27" s="256">
        <f>D27-5%</f>
        <v>0</v>
      </c>
      <c r="H27" s="330" t="s">
        <v>167</v>
      </c>
      <c r="I27" s="258">
        <v>0.05</v>
      </c>
      <c r="K27" s="293"/>
      <c r="L27" s="291"/>
      <c r="M27" s="291"/>
      <c r="N27" s="291"/>
      <c r="O27" s="291"/>
      <c r="P27" s="291"/>
      <c r="Q27" s="291"/>
      <c r="R27" s="291"/>
      <c r="S27" s="291"/>
      <c r="T27" s="291"/>
      <c r="U27" s="292"/>
      <c r="V27" s="271"/>
    </row>
    <row r="28" spans="2:22" x14ac:dyDescent="0.2">
      <c r="B28" s="259" t="s">
        <v>48</v>
      </c>
      <c r="C28" s="253">
        <v>0.2122</v>
      </c>
      <c r="D28" s="254">
        <v>0.15</v>
      </c>
      <c r="E28" s="255" t="s">
        <v>186</v>
      </c>
      <c r="F28" s="256">
        <f>IF(D28+5%&gt;20%,20%,D28+5%)</f>
        <v>0.2</v>
      </c>
      <c r="G28" s="256">
        <f>IF(D28+5%&gt;20%,15%,D28-5%)</f>
        <v>9.9999999999999992E-2</v>
      </c>
      <c r="H28" s="260" t="s">
        <v>188</v>
      </c>
      <c r="I28" s="258">
        <v>0.05</v>
      </c>
      <c r="K28" s="293"/>
      <c r="L28" s="291"/>
      <c r="M28" s="291"/>
      <c r="N28" s="291"/>
      <c r="O28" s="291"/>
      <c r="P28" s="291"/>
      <c r="Q28" s="291"/>
      <c r="R28" s="291"/>
      <c r="S28" s="291"/>
      <c r="T28" s="291"/>
      <c r="U28" s="292"/>
      <c r="V28" s="271"/>
    </row>
    <row r="29" spans="2:22" x14ac:dyDescent="0.2">
      <c r="B29" s="261" t="s">
        <v>189</v>
      </c>
      <c r="C29" s="262">
        <f>SUM(C21:C28)</f>
        <v>1.1805999999999999</v>
      </c>
      <c r="D29" s="263">
        <f>SUM(D21:D28)</f>
        <v>1.35</v>
      </c>
      <c r="E29" s="329" t="s">
        <v>167</v>
      </c>
      <c r="F29" s="329" t="s">
        <v>167</v>
      </c>
      <c r="G29" s="329" t="s">
        <v>167</v>
      </c>
      <c r="H29" s="330" t="s">
        <v>167</v>
      </c>
      <c r="K29" s="293"/>
      <c r="L29" s="291"/>
      <c r="M29" s="291"/>
      <c r="N29" s="291"/>
      <c r="O29" s="291"/>
      <c r="P29" s="291"/>
      <c r="Q29" s="291"/>
      <c r="R29" s="291"/>
      <c r="S29" s="291"/>
      <c r="T29" s="291"/>
      <c r="U29" s="292"/>
      <c r="V29" s="271"/>
    </row>
    <row r="30" spans="2:22" ht="13.5" thickBot="1" x14ac:dyDescent="0.25">
      <c r="B30" s="264" t="s">
        <v>190</v>
      </c>
      <c r="C30" s="265">
        <v>0.64870000000000005</v>
      </c>
      <c r="D30" s="266">
        <v>0.7</v>
      </c>
      <c r="E30" s="267" t="s">
        <v>183</v>
      </c>
      <c r="F30" s="268">
        <f>D30+6%</f>
        <v>0.76</v>
      </c>
      <c r="G30" s="268">
        <f>D30-6%</f>
        <v>0.6399999999999999</v>
      </c>
      <c r="H30" s="269" t="s">
        <v>172</v>
      </c>
      <c r="I30" s="258">
        <v>0.06</v>
      </c>
      <c r="K30" s="294"/>
      <c r="L30" s="295"/>
      <c r="M30" s="295"/>
      <c r="N30" s="295"/>
      <c r="O30" s="295"/>
      <c r="P30" s="295"/>
      <c r="Q30" s="295"/>
      <c r="R30" s="295"/>
      <c r="S30" s="295"/>
      <c r="T30" s="295"/>
      <c r="U30" s="296"/>
      <c r="V30" s="271"/>
    </row>
    <row r="31" spans="2:22" hidden="1" x14ac:dyDescent="0.2">
      <c r="B31" s="270" t="s">
        <v>153</v>
      </c>
      <c r="C31" s="331" t="s">
        <v>167</v>
      </c>
      <c r="D31" s="331" t="s">
        <v>167</v>
      </c>
      <c r="E31" s="332" t="s">
        <v>167</v>
      </c>
      <c r="F31" s="333" t="s">
        <v>167</v>
      </c>
      <c r="G31" s="333" t="s">
        <v>167</v>
      </c>
      <c r="H31" s="333" t="s">
        <v>167</v>
      </c>
      <c r="K31" s="271"/>
      <c r="L31" s="271"/>
      <c r="M31" s="271"/>
      <c r="N31" s="271"/>
      <c r="O31" s="271"/>
      <c r="P31" s="271"/>
      <c r="Q31" s="271"/>
      <c r="R31" s="271"/>
      <c r="S31" s="271"/>
      <c r="T31" s="271"/>
      <c r="U31" s="271"/>
      <c r="V31" s="271"/>
    </row>
    <row r="32" spans="2:22" ht="28.5" x14ac:dyDescent="0.2">
      <c r="B32" s="281" t="s">
        <v>214</v>
      </c>
      <c r="C32" s="248">
        <v>2.3999999999999998E-3</v>
      </c>
      <c r="D32" s="334" t="s">
        <v>167</v>
      </c>
      <c r="E32" s="334" t="s">
        <v>167</v>
      </c>
      <c r="F32" s="334" t="s">
        <v>167</v>
      </c>
      <c r="G32" s="334" t="s">
        <v>167</v>
      </c>
      <c r="H32" s="334" t="s">
        <v>167</v>
      </c>
      <c r="K32" s="271"/>
      <c r="L32" s="271"/>
      <c r="M32" s="271"/>
      <c r="N32" s="271"/>
      <c r="O32" s="271"/>
      <c r="P32" s="271"/>
      <c r="Q32" s="271"/>
      <c r="R32" s="271"/>
      <c r="S32" s="271"/>
      <c r="T32" s="271"/>
      <c r="U32" s="271"/>
      <c r="V32" s="271"/>
    </row>
    <row r="34" spans="2:21" ht="13.5" thickBot="1" x14ac:dyDescent="0.25">
      <c r="B34" s="251" t="s">
        <v>193</v>
      </c>
    </row>
    <row r="35" spans="2:21" ht="13.5" thickBot="1" x14ac:dyDescent="0.25">
      <c r="B35" s="322" t="s">
        <v>0</v>
      </c>
      <c r="C35" s="323" t="s">
        <v>212</v>
      </c>
      <c r="D35" s="323" t="s">
        <v>177</v>
      </c>
      <c r="E35" s="324" t="s">
        <v>178</v>
      </c>
      <c r="F35" s="325" t="s">
        <v>179</v>
      </c>
      <c r="G35" s="327" t="s">
        <v>167</v>
      </c>
      <c r="H35" s="326" t="s">
        <v>180</v>
      </c>
      <c r="K35" s="297" t="s">
        <v>181</v>
      </c>
      <c r="L35" s="298"/>
      <c r="M35" s="298"/>
      <c r="N35" s="298"/>
      <c r="O35" s="298"/>
      <c r="P35" s="298"/>
      <c r="Q35" s="298"/>
      <c r="R35" s="298"/>
      <c r="S35" s="298"/>
      <c r="T35" s="298"/>
      <c r="U35" s="299"/>
    </row>
    <row r="36" spans="2:21" ht="25.5" x14ac:dyDescent="0.2">
      <c r="B36" s="252" t="s">
        <v>182</v>
      </c>
      <c r="C36" s="253">
        <v>1.9800000000000002E-2</v>
      </c>
      <c r="D36" s="254">
        <v>0.06</v>
      </c>
      <c r="E36" s="255" t="s">
        <v>183</v>
      </c>
      <c r="F36" s="256">
        <f>D36+6%</f>
        <v>0.12</v>
      </c>
      <c r="G36" s="256">
        <f>D36-6%</f>
        <v>0</v>
      </c>
      <c r="H36" s="257" t="s">
        <v>184</v>
      </c>
      <c r="I36" s="258">
        <v>0.06</v>
      </c>
      <c r="K36" s="290" t="s">
        <v>132</v>
      </c>
      <c r="L36" s="291"/>
      <c r="M36" s="291"/>
      <c r="N36" s="291"/>
      <c r="O36" s="291"/>
      <c r="P36" s="291"/>
      <c r="Q36" s="291"/>
      <c r="R36" s="291"/>
      <c r="S36" s="291"/>
      <c r="T36" s="291"/>
      <c r="U36" s="292"/>
    </row>
    <row r="37" spans="2:21" x14ac:dyDescent="0.2">
      <c r="B37" s="259" t="s">
        <v>185</v>
      </c>
      <c r="C37" s="253">
        <v>0.1618</v>
      </c>
      <c r="D37" s="254">
        <v>0.16</v>
      </c>
      <c r="E37" s="255" t="s">
        <v>186</v>
      </c>
      <c r="F37" s="256">
        <f>D37+5%</f>
        <v>0.21000000000000002</v>
      </c>
      <c r="G37" s="256">
        <f>D37-5%</f>
        <v>0.11</v>
      </c>
      <c r="H37" s="260" t="s">
        <v>4</v>
      </c>
      <c r="I37" s="258">
        <v>0.05</v>
      </c>
      <c r="K37" s="293"/>
      <c r="L37" s="291"/>
      <c r="M37" s="291"/>
      <c r="N37" s="291"/>
      <c r="O37" s="291"/>
      <c r="P37" s="291"/>
      <c r="Q37" s="291"/>
      <c r="R37" s="291"/>
      <c r="S37" s="291"/>
      <c r="T37" s="291"/>
      <c r="U37" s="292"/>
    </row>
    <row r="38" spans="2:21" x14ac:dyDescent="0.2">
      <c r="B38" s="259" t="s">
        <v>5</v>
      </c>
      <c r="C38" s="253">
        <v>0.28129999999999999</v>
      </c>
      <c r="D38" s="254">
        <v>0.3</v>
      </c>
      <c r="E38" s="328" t="s">
        <v>167</v>
      </c>
      <c r="F38" s="329" t="s">
        <v>167</v>
      </c>
      <c r="G38" s="329" t="s">
        <v>167</v>
      </c>
      <c r="H38" s="330" t="s">
        <v>167</v>
      </c>
      <c r="I38" s="258"/>
      <c r="K38" s="293"/>
      <c r="L38" s="291"/>
      <c r="M38" s="291"/>
      <c r="N38" s="291"/>
      <c r="O38" s="291"/>
      <c r="P38" s="291"/>
      <c r="Q38" s="291"/>
      <c r="R38" s="291"/>
      <c r="S38" s="291"/>
      <c r="T38" s="291"/>
      <c r="U38" s="292"/>
    </row>
    <row r="39" spans="2:21" ht="25.5" x14ac:dyDescent="0.2">
      <c r="B39" s="252" t="s">
        <v>187</v>
      </c>
      <c r="C39" s="253">
        <v>0.40570000000000001</v>
      </c>
      <c r="D39" s="254">
        <v>0.4</v>
      </c>
      <c r="E39" s="255" t="s">
        <v>183</v>
      </c>
      <c r="F39" s="256">
        <f>D39+6%</f>
        <v>0.46</v>
      </c>
      <c r="G39" s="256">
        <f>D39-6%</f>
        <v>0.34</v>
      </c>
      <c r="H39" s="260" t="s">
        <v>173</v>
      </c>
      <c r="I39" s="258">
        <v>0.06</v>
      </c>
      <c r="K39" s="293"/>
      <c r="L39" s="291"/>
      <c r="M39" s="291"/>
      <c r="N39" s="291"/>
      <c r="O39" s="291"/>
      <c r="P39" s="291"/>
      <c r="Q39" s="291"/>
      <c r="R39" s="291"/>
      <c r="S39" s="291"/>
      <c r="T39" s="291"/>
      <c r="U39" s="292"/>
    </row>
    <row r="40" spans="2:21" x14ac:dyDescent="0.2">
      <c r="B40" s="252" t="s">
        <v>129</v>
      </c>
      <c r="C40" s="253">
        <v>0</v>
      </c>
      <c r="D40" s="254">
        <v>0.05</v>
      </c>
      <c r="E40" s="255" t="s">
        <v>186</v>
      </c>
      <c r="F40" s="256">
        <f>D40+5%</f>
        <v>0.1</v>
      </c>
      <c r="G40" s="256">
        <f>D40-5%</f>
        <v>0</v>
      </c>
      <c r="H40" s="330" t="s">
        <v>167</v>
      </c>
      <c r="I40" s="258">
        <v>0.05</v>
      </c>
      <c r="K40" s="293"/>
      <c r="L40" s="291"/>
      <c r="M40" s="291"/>
      <c r="N40" s="291"/>
      <c r="O40" s="291"/>
      <c r="P40" s="291"/>
      <c r="Q40" s="291"/>
      <c r="R40" s="291"/>
      <c r="S40" s="291"/>
      <c r="T40" s="291"/>
      <c r="U40" s="292"/>
    </row>
    <row r="41" spans="2:21" ht="25.5" x14ac:dyDescent="0.2">
      <c r="B41" s="252" t="s">
        <v>102</v>
      </c>
      <c r="C41" s="253">
        <v>1.6500000000000001E-2</v>
      </c>
      <c r="D41" s="254">
        <v>0.05</v>
      </c>
      <c r="E41" s="255" t="s">
        <v>186</v>
      </c>
      <c r="F41" s="256">
        <f>D41+5%</f>
        <v>0.1</v>
      </c>
      <c r="G41" s="256">
        <f>D41-5%</f>
        <v>0</v>
      </c>
      <c r="H41" s="330" t="s">
        <v>167</v>
      </c>
      <c r="I41" s="258">
        <v>0.05</v>
      </c>
      <c r="K41" s="293"/>
      <c r="L41" s="291"/>
      <c r="M41" s="291"/>
      <c r="N41" s="291"/>
      <c r="O41" s="291"/>
      <c r="P41" s="291"/>
      <c r="Q41" s="291"/>
      <c r="R41" s="291"/>
      <c r="S41" s="291"/>
      <c r="T41" s="291"/>
      <c r="U41" s="292"/>
    </row>
    <row r="42" spans="2:21" x14ac:dyDescent="0.2">
      <c r="B42" s="259" t="s">
        <v>130</v>
      </c>
      <c r="C42" s="253">
        <v>0</v>
      </c>
      <c r="D42" s="254">
        <v>0.05</v>
      </c>
      <c r="E42" s="255" t="s">
        <v>186</v>
      </c>
      <c r="F42" s="256">
        <f>D42+5%</f>
        <v>0.1</v>
      </c>
      <c r="G42" s="256">
        <f>D42-5%</f>
        <v>0</v>
      </c>
      <c r="H42" s="330" t="s">
        <v>167</v>
      </c>
      <c r="I42" s="258">
        <v>0.05</v>
      </c>
      <c r="K42" s="293"/>
      <c r="L42" s="291"/>
      <c r="M42" s="291"/>
      <c r="N42" s="291"/>
      <c r="O42" s="291"/>
      <c r="P42" s="291"/>
      <c r="Q42" s="291"/>
      <c r="R42" s="291"/>
      <c r="S42" s="291"/>
      <c r="T42" s="291"/>
      <c r="U42" s="292"/>
    </row>
    <row r="43" spans="2:21" x14ac:dyDescent="0.2">
      <c r="B43" s="259" t="s">
        <v>48</v>
      </c>
      <c r="C43" s="253">
        <v>0.12590000000000001</v>
      </c>
      <c r="D43" s="254">
        <v>0.1</v>
      </c>
      <c r="E43" s="255" t="s">
        <v>186</v>
      </c>
      <c r="F43" s="256">
        <f>IF(D43+5%&gt;20%,20%,D43+5%)</f>
        <v>0.15000000000000002</v>
      </c>
      <c r="G43" s="256">
        <f>IF(D43+5%&gt;20%,15%,D43-5%)</f>
        <v>0.05</v>
      </c>
      <c r="H43" s="260" t="s">
        <v>188</v>
      </c>
      <c r="I43" s="258">
        <v>0.05</v>
      </c>
      <c r="K43" s="293"/>
      <c r="L43" s="291"/>
      <c r="M43" s="291"/>
      <c r="N43" s="291"/>
      <c r="O43" s="291"/>
      <c r="P43" s="291"/>
      <c r="Q43" s="291"/>
      <c r="R43" s="291"/>
      <c r="S43" s="291"/>
      <c r="T43" s="291"/>
      <c r="U43" s="292"/>
    </row>
    <row r="44" spans="2:21" x14ac:dyDescent="0.2">
      <c r="B44" s="261" t="s">
        <v>189</v>
      </c>
      <c r="C44" s="262">
        <f>SUM(C36:C43)</f>
        <v>1.0110000000000001</v>
      </c>
      <c r="D44" s="263">
        <f>SUM(D36:D43)</f>
        <v>1.1700000000000002</v>
      </c>
      <c r="E44" s="329" t="s">
        <v>167</v>
      </c>
      <c r="F44" s="329" t="s">
        <v>167</v>
      </c>
      <c r="G44" s="329" t="s">
        <v>167</v>
      </c>
      <c r="H44" s="330" t="s">
        <v>167</v>
      </c>
      <c r="K44" s="293"/>
      <c r="L44" s="291"/>
      <c r="M44" s="291"/>
      <c r="N44" s="291"/>
      <c r="O44" s="291"/>
      <c r="P44" s="291"/>
      <c r="Q44" s="291"/>
      <c r="R44" s="291"/>
      <c r="S44" s="291"/>
      <c r="T44" s="291"/>
      <c r="U44" s="292"/>
    </row>
    <row r="45" spans="2:21" ht="13.5" thickBot="1" x14ac:dyDescent="0.25">
      <c r="B45" s="264" t="s">
        <v>190</v>
      </c>
      <c r="C45" s="265">
        <v>6.7400000000000002E-2</v>
      </c>
      <c r="D45" s="266">
        <v>0.06</v>
      </c>
      <c r="E45" s="267" t="s">
        <v>183</v>
      </c>
      <c r="F45" s="268">
        <f>D45+6%</f>
        <v>0.12</v>
      </c>
      <c r="G45" s="268">
        <f>D45-6%</f>
        <v>0</v>
      </c>
      <c r="H45" s="269" t="s">
        <v>172</v>
      </c>
      <c r="I45" s="258">
        <v>0.06</v>
      </c>
      <c r="K45" s="294"/>
      <c r="L45" s="295"/>
      <c r="M45" s="295"/>
      <c r="N45" s="295"/>
      <c r="O45" s="295"/>
      <c r="P45" s="295"/>
      <c r="Q45" s="295"/>
      <c r="R45" s="295"/>
      <c r="S45" s="295"/>
      <c r="T45" s="295"/>
      <c r="U45" s="296"/>
    </row>
    <row r="46" spans="2:21" hidden="1" x14ac:dyDescent="0.2">
      <c r="B46" s="270" t="s">
        <v>153</v>
      </c>
      <c r="C46" s="331" t="s">
        <v>167</v>
      </c>
      <c r="D46" s="331" t="s">
        <v>167</v>
      </c>
      <c r="E46" s="332" t="s">
        <v>167</v>
      </c>
      <c r="F46" s="333" t="s">
        <v>167</v>
      </c>
      <c r="G46" s="333" t="s">
        <v>167</v>
      </c>
      <c r="H46" s="333" t="s">
        <v>167</v>
      </c>
    </row>
    <row r="47" spans="2:21" ht="28.5" x14ac:dyDescent="0.2">
      <c r="B47" s="281" t="s">
        <v>214</v>
      </c>
      <c r="C47" s="248">
        <v>2.3999999999999998E-3</v>
      </c>
      <c r="D47" s="334" t="s">
        <v>167</v>
      </c>
      <c r="E47" s="334" t="s">
        <v>167</v>
      </c>
      <c r="F47" s="334" t="s">
        <v>167</v>
      </c>
      <c r="G47" s="334" t="s">
        <v>167</v>
      </c>
      <c r="H47" s="334" t="s">
        <v>167</v>
      </c>
    </row>
    <row r="49" spans="2:21" ht="13.5" thickBot="1" x14ac:dyDescent="0.25">
      <c r="B49" s="251" t="s">
        <v>194</v>
      </c>
    </row>
    <row r="50" spans="2:21" ht="13.5" thickBot="1" x14ac:dyDescent="0.25">
      <c r="B50" s="322" t="s">
        <v>0</v>
      </c>
      <c r="C50" s="323" t="s">
        <v>212</v>
      </c>
      <c r="D50" s="323" t="s">
        <v>177</v>
      </c>
      <c r="E50" s="324" t="s">
        <v>178</v>
      </c>
      <c r="F50" s="325" t="s">
        <v>179</v>
      </c>
      <c r="G50" s="327" t="s">
        <v>167</v>
      </c>
      <c r="H50" s="326" t="s">
        <v>180</v>
      </c>
      <c r="K50" s="297" t="s">
        <v>181</v>
      </c>
      <c r="L50" s="298"/>
      <c r="M50" s="298"/>
      <c r="N50" s="298"/>
      <c r="O50" s="298"/>
      <c r="P50" s="298"/>
      <c r="Q50" s="298"/>
      <c r="R50" s="298"/>
      <c r="S50" s="298"/>
      <c r="T50" s="298"/>
      <c r="U50" s="299"/>
    </row>
    <row r="51" spans="2:21" ht="25.5" x14ac:dyDescent="0.2">
      <c r="B51" s="252" t="s">
        <v>182</v>
      </c>
      <c r="C51" s="253">
        <v>0.69230000000000003</v>
      </c>
      <c r="D51" s="254">
        <v>0.64</v>
      </c>
      <c r="E51" s="255" t="s">
        <v>183</v>
      </c>
      <c r="F51" s="256">
        <f>D51+6%</f>
        <v>0.7</v>
      </c>
      <c r="G51" s="256">
        <f>D51-6%</f>
        <v>0.58000000000000007</v>
      </c>
      <c r="H51" s="257" t="s">
        <v>184</v>
      </c>
      <c r="I51" s="258">
        <v>0.06</v>
      </c>
      <c r="K51" s="290" t="s">
        <v>131</v>
      </c>
      <c r="L51" s="291"/>
      <c r="M51" s="291"/>
      <c r="N51" s="291"/>
      <c r="O51" s="291"/>
      <c r="P51" s="291"/>
      <c r="Q51" s="291"/>
      <c r="R51" s="291"/>
      <c r="S51" s="291"/>
      <c r="T51" s="291"/>
      <c r="U51" s="292"/>
    </row>
    <row r="52" spans="2:21" x14ac:dyDescent="0.2">
      <c r="B52" s="259" t="s">
        <v>185</v>
      </c>
      <c r="C52" s="253">
        <v>0.1714</v>
      </c>
      <c r="D52" s="254">
        <v>0.17</v>
      </c>
      <c r="E52" s="255" t="s">
        <v>186</v>
      </c>
      <c r="F52" s="256">
        <f>D52+5%</f>
        <v>0.22000000000000003</v>
      </c>
      <c r="G52" s="256">
        <f>D52-5%</f>
        <v>0.12000000000000001</v>
      </c>
      <c r="H52" s="260" t="s">
        <v>4</v>
      </c>
      <c r="I52" s="258">
        <v>0.05</v>
      </c>
      <c r="K52" s="293"/>
      <c r="L52" s="291"/>
      <c r="M52" s="291"/>
      <c r="N52" s="291"/>
      <c r="O52" s="291"/>
      <c r="P52" s="291"/>
      <c r="Q52" s="291"/>
      <c r="R52" s="291"/>
      <c r="S52" s="291"/>
      <c r="T52" s="291"/>
      <c r="U52" s="292"/>
    </row>
    <row r="53" spans="2:21" x14ac:dyDescent="0.2">
      <c r="B53" s="259" t="s">
        <v>5</v>
      </c>
      <c r="C53" s="253">
        <v>0.27950000000000003</v>
      </c>
      <c r="D53" s="254">
        <v>0.3</v>
      </c>
      <c r="E53" s="328" t="s">
        <v>167</v>
      </c>
      <c r="F53" s="329" t="s">
        <v>167</v>
      </c>
      <c r="G53" s="329" t="s">
        <v>167</v>
      </c>
      <c r="H53" s="330" t="s">
        <v>167</v>
      </c>
      <c r="I53" s="258"/>
      <c r="K53" s="293"/>
      <c r="L53" s="291"/>
      <c r="M53" s="291"/>
      <c r="N53" s="291"/>
      <c r="O53" s="291"/>
      <c r="P53" s="291"/>
      <c r="Q53" s="291"/>
      <c r="R53" s="291"/>
      <c r="S53" s="291"/>
      <c r="T53" s="291"/>
      <c r="U53" s="292"/>
    </row>
    <row r="54" spans="2:21" ht="25.5" x14ac:dyDescent="0.2">
      <c r="B54" s="252" t="s">
        <v>187</v>
      </c>
      <c r="C54" s="253">
        <v>9.2999999999999992E-3</v>
      </c>
      <c r="D54" s="254">
        <v>0.06</v>
      </c>
      <c r="E54" s="255" t="s">
        <v>183</v>
      </c>
      <c r="F54" s="256">
        <f>D54+6%</f>
        <v>0.12</v>
      </c>
      <c r="G54" s="256">
        <f>D54-6%</f>
        <v>0</v>
      </c>
      <c r="H54" s="260" t="s">
        <v>173</v>
      </c>
      <c r="I54" s="258">
        <v>0.06</v>
      </c>
      <c r="K54" s="293"/>
      <c r="L54" s="291"/>
      <c r="M54" s="291"/>
      <c r="N54" s="291"/>
      <c r="O54" s="291"/>
      <c r="P54" s="291"/>
      <c r="Q54" s="291"/>
      <c r="R54" s="291"/>
      <c r="S54" s="291"/>
      <c r="T54" s="291"/>
      <c r="U54" s="292"/>
    </row>
    <row r="55" spans="2:21" x14ac:dyDescent="0.2">
      <c r="B55" s="252" t="s">
        <v>129</v>
      </c>
      <c r="C55" s="253">
        <v>0</v>
      </c>
      <c r="D55" s="254">
        <v>0.05</v>
      </c>
      <c r="E55" s="255" t="s">
        <v>186</v>
      </c>
      <c r="F55" s="256">
        <f>D55+5%</f>
        <v>0.1</v>
      </c>
      <c r="G55" s="256">
        <f>D55-5%</f>
        <v>0</v>
      </c>
      <c r="H55" s="330" t="s">
        <v>167</v>
      </c>
      <c r="I55" s="258">
        <v>0.05</v>
      </c>
      <c r="K55" s="293"/>
      <c r="L55" s="291"/>
      <c r="M55" s="291"/>
      <c r="N55" s="291"/>
      <c r="O55" s="291"/>
      <c r="P55" s="291"/>
      <c r="Q55" s="291"/>
      <c r="R55" s="291"/>
      <c r="S55" s="291"/>
      <c r="T55" s="291"/>
      <c r="U55" s="292"/>
    </row>
    <row r="56" spans="2:21" ht="25.5" x14ac:dyDescent="0.2">
      <c r="B56" s="252" t="s">
        <v>102</v>
      </c>
      <c r="C56" s="253">
        <v>1.7500000000000002E-2</v>
      </c>
      <c r="D56" s="254">
        <v>0.05</v>
      </c>
      <c r="E56" s="255" t="s">
        <v>186</v>
      </c>
      <c r="F56" s="256">
        <f>D56+5%</f>
        <v>0.1</v>
      </c>
      <c r="G56" s="256">
        <f>D56-5%</f>
        <v>0</v>
      </c>
      <c r="H56" s="330" t="s">
        <v>167</v>
      </c>
      <c r="I56" s="258">
        <v>0.05</v>
      </c>
      <c r="K56" s="293"/>
      <c r="L56" s="291"/>
      <c r="M56" s="291"/>
      <c r="N56" s="291"/>
      <c r="O56" s="291"/>
      <c r="P56" s="291"/>
      <c r="Q56" s="291"/>
      <c r="R56" s="291"/>
      <c r="S56" s="291"/>
      <c r="T56" s="291"/>
      <c r="U56" s="292"/>
    </row>
    <row r="57" spans="2:21" x14ac:dyDescent="0.2">
      <c r="B57" s="259" t="s">
        <v>130</v>
      </c>
      <c r="C57" s="253">
        <v>0</v>
      </c>
      <c r="D57" s="254">
        <v>0.05</v>
      </c>
      <c r="E57" s="255" t="s">
        <v>186</v>
      </c>
      <c r="F57" s="256">
        <f>D57+5%</f>
        <v>0.1</v>
      </c>
      <c r="G57" s="256">
        <f>D57-5%</f>
        <v>0</v>
      </c>
      <c r="H57" s="330" t="s">
        <v>167</v>
      </c>
      <c r="I57" s="258">
        <v>0.05</v>
      </c>
      <c r="K57" s="293"/>
      <c r="L57" s="291"/>
      <c r="M57" s="291"/>
      <c r="N57" s="291"/>
      <c r="O57" s="291"/>
      <c r="P57" s="291"/>
      <c r="Q57" s="291"/>
      <c r="R57" s="291"/>
      <c r="S57" s="291"/>
      <c r="T57" s="291"/>
      <c r="U57" s="292"/>
    </row>
    <row r="58" spans="2:21" x14ac:dyDescent="0.2">
      <c r="B58" s="259" t="s">
        <v>48</v>
      </c>
      <c r="C58" s="253">
        <v>0.1777</v>
      </c>
      <c r="D58" s="254">
        <v>0.15</v>
      </c>
      <c r="E58" s="255" t="s">
        <v>186</v>
      </c>
      <c r="F58" s="256">
        <f>IF(D58+5%&gt;20%,20%,D58+5%)</f>
        <v>0.2</v>
      </c>
      <c r="G58" s="256">
        <f>IF(D58+5%&gt;20%,15%,D58-5%)</f>
        <v>9.9999999999999992E-2</v>
      </c>
      <c r="H58" s="260" t="s">
        <v>188</v>
      </c>
      <c r="I58" s="258">
        <v>0.05</v>
      </c>
      <c r="K58" s="293"/>
      <c r="L58" s="291"/>
      <c r="M58" s="291"/>
      <c r="N58" s="291"/>
      <c r="O58" s="291"/>
      <c r="P58" s="291"/>
      <c r="Q58" s="291"/>
      <c r="R58" s="291"/>
      <c r="S58" s="291"/>
      <c r="T58" s="291"/>
      <c r="U58" s="292"/>
    </row>
    <row r="59" spans="2:21" x14ac:dyDescent="0.2">
      <c r="B59" s="261" t="s">
        <v>189</v>
      </c>
      <c r="C59" s="262">
        <f>SUM(C51:C58)</f>
        <v>1.3477000000000001</v>
      </c>
      <c r="D59" s="263">
        <f>SUM(D51:D58)</f>
        <v>1.4700000000000002</v>
      </c>
      <c r="E59" s="329" t="s">
        <v>167</v>
      </c>
      <c r="F59" s="329" t="s">
        <v>167</v>
      </c>
      <c r="G59" s="329" t="s">
        <v>167</v>
      </c>
      <c r="H59" s="330" t="s">
        <v>167</v>
      </c>
      <c r="K59" s="293"/>
      <c r="L59" s="291"/>
      <c r="M59" s="291"/>
      <c r="N59" s="291"/>
      <c r="O59" s="291"/>
      <c r="P59" s="291"/>
      <c r="Q59" s="291"/>
      <c r="R59" s="291"/>
      <c r="S59" s="291"/>
      <c r="T59" s="291"/>
      <c r="U59" s="292"/>
    </row>
    <row r="60" spans="2:21" ht="13.5" thickBot="1" x14ac:dyDescent="0.25">
      <c r="B60" s="264" t="s">
        <v>190</v>
      </c>
      <c r="C60" s="265">
        <v>0.2273</v>
      </c>
      <c r="D60" s="266">
        <v>0.23</v>
      </c>
      <c r="E60" s="267" t="s">
        <v>183</v>
      </c>
      <c r="F60" s="268">
        <f>D60+6%</f>
        <v>0.29000000000000004</v>
      </c>
      <c r="G60" s="268">
        <f>D60-6%</f>
        <v>0.17</v>
      </c>
      <c r="H60" s="269" t="s">
        <v>172</v>
      </c>
      <c r="I60" s="258">
        <v>0.06</v>
      </c>
      <c r="K60" s="294"/>
      <c r="L60" s="295"/>
      <c r="M60" s="295"/>
      <c r="N60" s="295"/>
      <c r="O60" s="295"/>
      <c r="P60" s="295"/>
      <c r="Q60" s="295"/>
      <c r="R60" s="295"/>
      <c r="S60" s="295"/>
      <c r="T60" s="295"/>
      <c r="U60" s="296"/>
    </row>
    <row r="61" spans="2:21" hidden="1" x14ac:dyDescent="0.2">
      <c r="B61" s="270" t="s">
        <v>153</v>
      </c>
      <c r="C61" s="331" t="s">
        <v>167</v>
      </c>
      <c r="D61" s="331" t="s">
        <v>167</v>
      </c>
      <c r="E61" s="332" t="s">
        <v>167</v>
      </c>
      <c r="F61" s="333" t="s">
        <v>167</v>
      </c>
      <c r="G61" s="333" t="s">
        <v>167</v>
      </c>
      <c r="H61" s="333" t="s">
        <v>167</v>
      </c>
    </row>
    <row r="62" spans="2:21" ht="28.5" x14ac:dyDescent="0.2">
      <c r="B62" s="281" t="s">
        <v>214</v>
      </c>
      <c r="C62" s="248">
        <v>2.3999999999999998E-3</v>
      </c>
      <c r="D62" s="334" t="s">
        <v>167</v>
      </c>
      <c r="E62" s="334" t="s">
        <v>167</v>
      </c>
      <c r="F62" s="334" t="s">
        <v>167</v>
      </c>
      <c r="G62" s="334" t="s">
        <v>167</v>
      </c>
      <c r="H62" s="334" t="s">
        <v>167</v>
      </c>
    </row>
    <row r="64" spans="2:21" ht="13.5" thickBot="1" x14ac:dyDescent="0.25">
      <c r="B64" s="251" t="s">
        <v>195</v>
      </c>
    </row>
    <row r="65" spans="2:21" ht="13.5" thickBot="1" x14ac:dyDescent="0.25">
      <c r="B65" s="322" t="s">
        <v>0</v>
      </c>
      <c r="C65" s="323" t="s">
        <v>212</v>
      </c>
      <c r="D65" s="323" t="s">
        <v>177</v>
      </c>
      <c r="E65" s="324" t="s">
        <v>178</v>
      </c>
      <c r="F65" s="325" t="s">
        <v>179</v>
      </c>
      <c r="G65" s="327" t="s">
        <v>167</v>
      </c>
      <c r="H65" s="326" t="s">
        <v>180</v>
      </c>
      <c r="K65" s="297" t="s">
        <v>181</v>
      </c>
      <c r="L65" s="298"/>
      <c r="M65" s="298"/>
      <c r="N65" s="298"/>
      <c r="O65" s="298"/>
      <c r="P65" s="298"/>
      <c r="Q65" s="298"/>
      <c r="R65" s="298"/>
      <c r="S65" s="298"/>
      <c r="T65" s="298"/>
      <c r="U65" s="299"/>
    </row>
    <row r="66" spans="2:21" ht="25.5" x14ac:dyDescent="0.2">
      <c r="B66" s="252" t="s">
        <v>182</v>
      </c>
      <c r="C66" s="253">
        <v>0</v>
      </c>
      <c r="D66" s="254">
        <v>0</v>
      </c>
      <c r="E66" s="255" t="s">
        <v>183</v>
      </c>
      <c r="F66" s="329" t="s">
        <v>167</v>
      </c>
      <c r="G66" s="329" t="s">
        <v>167</v>
      </c>
      <c r="H66" s="335" t="s">
        <v>167</v>
      </c>
      <c r="I66" s="258">
        <v>0.06</v>
      </c>
      <c r="K66" s="290" t="s">
        <v>135</v>
      </c>
      <c r="L66" s="291"/>
      <c r="M66" s="291"/>
      <c r="N66" s="291"/>
      <c r="O66" s="291"/>
      <c r="P66" s="291"/>
      <c r="Q66" s="291"/>
      <c r="R66" s="291"/>
      <c r="S66" s="291"/>
      <c r="T66" s="291"/>
      <c r="U66" s="292"/>
    </row>
    <row r="67" spans="2:21" x14ac:dyDescent="0.2">
      <c r="B67" s="259" t="s">
        <v>185</v>
      </c>
      <c r="C67" s="253">
        <v>0.69679999999999997</v>
      </c>
      <c r="D67" s="254">
        <v>0.71</v>
      </c>
      <c r="E67" s="255" t="s">
        <v>186</v>
      </c>
      <c r="F67" s="256">
        <f>D67+5%</f>
        <v>0.76</v>
      </c>
      <c r="G67" s="256">
        <f>D67-5%</f>
        <v>0.65999999999999992</v>
      </c>
      <c r="H67" s="260" t="s">
        <v>4</v>
      </c>
      <c r="I67" s="258">
        <v>0.05</v>
      </c>
      <c r="K67" s="293"/>
      <c r="L67" s="291"/>
      <c r="M67" s="291"/>
      <c r="N67" s="291"/>
      <c r="O67" s="291"/>
      <c r="P67" s="291"/>
      <c r="Q67" s="291"/>
      <c r="R67" s="291"/>
      <c r="S67" s="291"/>
      <c r="T67" s="291"/>
      <c r="U67" s="292"/>
    </row>
    <row r="68" spans="2:21" x14ac:dyDescent="0.2">
      <c r="B68" s="259" t="s">
        <v>5</v>
      </c>
      <c r="C68" s="253">
        <v>0.20330000000000001</v>
      </c>
      <c r="D68" s="254">
        <v>0.3</v>
      </c>
      <c r="E68" s="328" t="s">
        <v>167</v>
      </c>
      <c r="F68" s="329" t="s">
        <v>167</v>
      </c>
      <c r="G68" s="329" t="s">
        <v>167</v>
      </c>
      <c r="H68" s="330" t="s">
        <v>167</v>
      </c>
      <c r="I68" s="258"/>
      <c r="K68" s="293"/>
      <c r="L68" s="291"/>
      <c r="M68" s="291"/>
      <c r="N68" s="291"/>
      <c r="O68" s="291"/>
      <c r="P68" s="291"/>
      <c r="Q68" s="291"/>
      <c r="R68" s="291"/>
      <c r="S68" s="291"/>
      <c r="T68" s="291"/>
      <c r="U68" s="292"/>
    </row>
    <row r="69" spans="2:21" ht="25.5" x14ac:dyDescent="0.2">
      <c r="B69" s="252" t="s">
        <v>187</v>
      </c>
      <c r="C69" s="253">
        <v>0</v>
      </c>
      <c r="D69" s="254">
        <v>0</v>
      </c>
      <c r="E69" s="255" t="s">
        <v>183</v>
      </c>
      <c r="F69" s="329" t="s">
        <v>167</v>
      </c>
      <c r="G69" s="329" t="s">
        <v>167</v>
      </c>
      <c r="H69" s="330" t="s">
        <v>167</v>
      </c>
      <c r="I69" s="258">
        <v>0.06</v>
      </c>
      <c r="K69" s="293"/>
      <c r="L69" s="291"/>
      <c r="M69" s="291"/>
      <c r="N69" s="291"/>
      <c r="O69" s="291"/>
      <c r="P69" s="291"/>
      <c r="Q69" s="291"/>
      <c r="R69" s="291"/>
      <c r="S69" s="291"/>
      <c r="T69" s="291"/>
      <c r="U69" s="292"/>
    </row>
    <row r="70" spans="2:21" x14ac:dyDescent="0.2">
      <c r="B70" s="252" t="s">
        <v>129</v>
      </c>
      <c r="C70" s="253">
        <v>0</v>
      </c>
      <c r="D70" s="254">
        <v>0</v>
      </c>
      <c r="E70" s="255" t="s">
        <v>186</v>
      </c>
      <c r="F70" s="329" t="s">
        <v>167</v>
      </c>
      <c r="G70" s="329" t="s">
        <v>167</v>
      </c>
      <c r="H70" s="330" t="s">
        <v>167</v>
      </c>
      <c r="I70" s="258">
        <v>0.05</v>
      </c>
      <c r="K70" s="293"/>
      <c r="L70" s="291"/>
      <c r="M70" s="291"/>
      <c r="N70" s="291"/>
      <c r="O70" s="291"/>
      <c r="P70" s="291"/>
      <c r="Q70" s="291"/>
      <c r="R70" s="291"/>
      <c r="S70" s="291"/>
      <c r="T70" s="291"/>
      <c r="U70" s="292"/>
    </row>
    <row r="71" spans="2:21" ht="25.5" x14ac:dyDescent="0.2">
      <c r="B71" s="252" t="s">
        <v>102</v>
      </c>
      <c r="C71" s="253">
        <v>0</v>
      </c>
      <c r="D71" s="254">
        <v>0</v>
      </c>
      <c r="E71" s="255" t="s">
        <v>186</v>
      </c>
      <c r="F71" s="329" t="s">
        <v>167</v>
      </c>
      <c r="G71" s="329" t="s">
        <v>167</v>
      </c>
      <c r="H71" s="330" t="s">
        <v>167</v>
      </c>
      <c r="I71" s="258">
        <v>0.05</v>
      </c>
      <c r="K71" s="293"/>
      <c r="L71" s="291"/>
      <c r="M71" s="291"/>
      <c r="N71" s="291"/>
      <c r="O71" s="291"/>
      <c r="P71" s="291"/>
      <c r="Q71" s="291"/>
      <c r="R71" s="291"/>
      <c r="S71" s="291"/>
      <c r="T71" s="291"/>
      <c r="U71" s="292"/>
    </row>
    <row r="72" spans="2:21" x14ac:dyDescent="0.2">
      <c r="B72" s="259" t="s">
        <v>130</v>
      </c>
      <c r="C72" s="253">
        <v>0</v>
      </c>
      <c r="D72" s="254">
        <v>0</v>
      </c>
      <c r="E72" s="255" t="s">
        <v>186</v>
      </c>
      <c r="F72" s="329" t="s">
        <v>167</v>
      </c>
      <c r="G72" s="329" t="s">
        <v>167</v>
      </c>
      <c r="H72" s="330" t="s">
        <v>167</v>
      </c>
      <c r="I72" s="258">
        <v>0.05</v>
      </c>
      <c r="K72" s="293"/>
      <c r="L72" s="291"/>
      <c r="M72" s="291"/>
      <c r="N72" s="291"/>
      <c r="O72" s="291"/>
      <c r="P72" s="291"/>
      <c r="Q72" s="291"/>
      <c r="R72" s="291"/>
      <c r="S72" s="291"/>
      <c r="T72" s="291"/>
      <c r="U72" s="292"/>
    </row>
    <row r="73" spans="2:21" x14ac:dyDescent="0.2">
      <c r="B73" s="259" t="s">
        <v>48</v>
      </c>
      <c r="C73" s="253">
        <v>9.9900000000000003E-2</v>
      </c>
      <c r="D73" s="254">
        <v>0.05</v>
      </c>
      <c r="E73" s="255" t="s">
        <v>186</v>
      </c>
      <c r="F73" s="256">
        <f>IF(D73+5%&gt;20%,20%,D73+5%)</f>
        <v>0.1</v>
      </c>
      <c r="G73" s="256">
        <f>IF(D73+5%&gt;20%,15%,D73-5%)</f>
        <v>0</v>
      </c>
      <c r="H73" s="260" t="s">
        <v>188</v>
      </c>
      <c r="I73" s="258">
        <v>0.05</v>
      </c>
      <c r="K73" s="293"/>
      <c r="L73" s="291"/>
      <c r="M73" s="291"/>
      <c r="N73" s="291"/>
      <c r="O73" s="291"/>
      <c r="P73" s="291"/>
      <c r="Q73" s="291"/>
      <c r="R73" s="291"/>
      <c r="S73" s="291"/>
      <c r="T73" s="291"/>
      <c r="U73" s="292"/>
    </row>
    <row r="74" spans="2:21" x14ac:dyDescent="0.2">
      <c r="B74" s="261" t="s">
        <v>189</v>
      </c>
      <c r="C74" s="262">
        <f>SUM(C66:C73)</f>
        <v>1</v>
      </c>
      <c r="D74" s="263">
        <f>SUM(D66:D73)</f>
        <v>1.06</v>
      </c>
      <c r="E74" s="329" t="s">
        <v>167</v>
      </c>
      <c r="F74" s="329" t="s">
        <v>167</v>
      </c>
      <c r="G74" s="329" t="s">
        <v>167</v>
      </c>
      <c r="H74" s="330" t="s">
        <v>167</v>
      </c>
      <c r="K74" s="293"/>
      <c r="L74" s="291"/>
      <c r="M74" s="291"/>
      <c r="N74" s="291"/>
      <c r="O74" s="291"/>
      <c r="P74" s="291"/>
      <c r="Q74" s="291"/>
      <c r="R74" s="291"/>
      <c r="S74" s="291"/>
      <c r="T74" s="291"/>
      <c r="U74" s="292"/>
    </row>
    <row r="75" spans="2:21" ht="13.5" thickBot="1" x14ac:dyDescent="0.25">
      <c r="B75" s="264" t="s">
        <v>190</v>
      </c>
      <c r="C75" s="265">
        <v>3.8399999999999997E-2</v>
      </c>
      <c r="D75" s="266">
        <v>0</v>
      </c>
      <c r="E75" s="267" t="s">
        <v>183</v>
      </c>
      <c r="F75" s="336" t="s">
        <v>167</v>
      </c>
      <c r="G75" s="336" t="s">
        <v>167</v>
      </c>
      <c r="H75" s="337" t="s">
        <v>167</v>
      </c>
      <c r="I75" s="258">
        <v>0.06</v>
      </c>
      <c r="K75" s="294"/>
      <c r="L75" s="295"/>
      <c r="M75" s="295"/>
      <c r="N75" s="295"/>
      <c r="O75" s="295"/>
      <c r="P75" s="295"/>
      <c r="Q75" s="295"/>
      <c r="R75" s="295"/>
      <c r="S75" s="295"/>
      <c r="T75" s="295"/>
      <c r="U75" s="296"/>
    </row>
    <row r="76" spans="2:21" hidden="1" x14ac:dyDescent="0.2">
      <c r="B76" s="270" t="s">
        <v>153</v>
      </c>
      <c r="C76" s="331" t="s">
        <v>167</v>
      </c>
      <c r="D76" s="331" t="s">
        <v>167</v>
      </c>
      <c r="E76" s="332" t="s">
        <v>167</v>
      </c>
      <c r="F76" s="333" t="s">
        <v>167</v>
      </c>
      <c r="G76" s="333" t="s">
        <v>167</v>
      </c>
      <c r="H76" s="333" t="s">
        <v>167</v>
      </c>
    </row>
    <row r="77" spans="2:21" ht="28.5" x14ac:dyDescent="0.2">
      <c r="B77" s="281" t="s">
        <v>214</v>
      </c>
      <c r="C77" s="248">
        <v>2.3999999999999998E-3</v>
      </c>
      <c r="D77" s="334" t="s">
        <v>167</v>
      </c>
      <c r="E77" s="334" t="s">
        <v>167</v>
      </c>
      <c r="F77" s="334" t="s">
        <v>167</v>
      </c>
      <c r="G77" s="334" t="s">
        <v>167</v>
      </c>
      <c r="H77" s="334" t="s">
        <v>167</v>
      </c>
    </row>
    <row r="79" spans="2:21" ht="13.5" thickBot="1" x14ac:dyDescent="0.25">
      <c r="B79" s="251" t="s">
        <v>196</v>
      </c>
    </row>
    <row r="80" spans="2:21" ht="13.5" thickBot="1" x14ac:dyDescent="0.25">
      <c r="B80" s="322" t="s">
        <v>0</v>
      </c>
      <c r="C80" s="323" t="s">
        <v>212</v>
      </c>
      <c r="D80" s="323" t="s">
        <v>177</v>
      </c>
      <c r="E80" s="324" t="s">
        <v>178</v>
      </c>
      <c r="F80" s="325" t="s">
        <v>179</v>
      </c>
      <c r="G80" s="327" t="s">
        <v>167</v>
      </c>
      <c r="H80" s="326" t="s">
        <v>180</v>
      </c>
      <c r="K80" s="297" t="s">
        <v>181</v>
      </c>
      <c r="L80" s="298"/>
      <c r="M80" s="298"/>
      <c r="N80" s="298"/>
      <c r="O80" s="298"/>
      <c r="P80" s="298"/>
      <c r="Q80" s="298"/>
      <c r="R80" s="298"/>
      <c r="S80" s="298"/>
      <c r="T80" s="298"/>
      <c r="U80" s="299"/>
    </row>
    <row r="81" spans="2:21" ht="25.5" customHeight="1" x14ac:dyDescent="0.2">
      <c r="B81" s="252" t="s">
        <v>182</v>
      </c>
      <c r="C81" s="253">
        <v>0.29949999999999999</v>
      </c>
      <c r="D81" s="254">
        <v>0.35</v>
      </c>
      <c r="E81" s="255" t="s">
        <v>183</v>
      </c>
      <c r="F81" s="256">
        <f>D81+6%</f>
        <v>0.41</v>
      </c>
      <c r="G81" s="256">
        <f>D81-6%</f>
        <v>0.28999999999999998</v>
      </c>
      <c r="H81" s="257" t="s">
        <v>197</v>
      </c>
      <c r="I81" s="258">
        <v>0.06</v>
      </c>
      <c r="K81" s="290" t="s">
        <v>198</v>
      </c>
      <c r="L81" s="291"/>
      <c r="M81" s="291"/>
      <c r="N81" s="291"/>
      <c r="O81" s="291"/>
      <c r="P81" s="291"/>
      <c r="Q81" s="291"/>
      <c r="R81" s="291"/>
      <c r="S81" s="291"/>
      <c r="T81" s="291"/>
      <c r="U81" s="292"/>
    </row>
    <row r="82" spans="2:21" ht="25.5" x14ac:dyDescent="0.2">
      <c r="B82" s="259" t="s">
        <v>185</v>
      </c>
      <c r="C82" s="253">
        <v>0.1168</v>
      </c>
      <c r="D82" s="254">
        <v>0.1</v>
      </c>
      <c r="E82" s="255" t="s">
        <v>186</v>
      </c>
      <c r="F82" s="256">
        <f>D82+5%</f>
        <v>0.15000000000000002</v>
      </c>
      <c r="G82" s="256">
        <f>D82-5%</f>
        <v>0.05</v>
      </c>
      <c r="H82" s="257" t="s">
        <v>199</v>
      </c>
      <c r="I82" s="258">
        <v>0.05</v>
      </c>
      <c r="K82" s="293"/>
      <c r="L82" s="291"/>
      <c r="M82" s="291"/>
      <c r="N82" s="291"/>
      <c r="O82" s="291"/>
      <c r="P82" s="291"/>
      <c r="Q82" s="291"/>
      <c r="R82" s="291"/>
      <c r="S82" s="291"/>
      <c r="T82" s="291"/>
      <c r="U82" s="292"/>
    </row>
    <row r="83" spans="2:21" ht="12.75" customHeight="1" x14ac:dyDescent="0.2">
      <c r="B83" s="259" t="s">
        <v>5</v>
      </c>
      <c r="C83" s="253">
        <v>0.23469999999999999</v>
      </c>
      <c r="D83" s="254">
        <v>0.3</v>
      </c>
      <c r="E83" s="328" t="s">
        <v>167</v>
      </c>
      <c r="F83" s="329" t="s">
        <v>167</v>
      </c>
      <c r="G83" s="329" t="s">
        <v>167</v>
      </c>
      <c r="H83" s="330" t="s">
        <v>167</v>
      </c>
      <c r="I83" s="258"/>
      <c r="K83" s="293"/>
      <c r="L83" s="291"/>
      <c r="M83" s="291"/>
      <c r="N83" s="291"/>
      <c r="O83" s="291"/>
      <c r="P83" s="291"/>
      <c r="Q83" s="291"/>
      <c r="R83" s="291"/>
      <c r="S83" s="291"/>
      <c r="T83" s="291"/>
      <c r="U83" s="292"/>
    </row>
    <row r="84" spans="2:21" ht="38.25" x14ac:dyDescent="0.2">
      <c r="B84" s="252" t="s">
        <v>187</v>
      </c>
      <c r="C84" s="253">
        <v>0.17530000000000001</v>
      </c>
      <c r="D84" s="254">
        <v>0.2</v>
      </c>
      <c r="E84" s="255" t="s">
        <v>183</v>
      </c>
      <c r="F84" s="256">
        <f>D84+6%</f>
        <v>0.26</v>
      </c>
      <c r="G84" s="256">
        <f>D84-6%</f>
        <v>0.14000000000000001</v>
      </c>
      <c r="H84" s="257" t="s">
        <v>200</v>
      </c>
      <c r="I84" s="258">
        <v>0.06</v>
      </c>
      <c r="K84" s="293"/>
      <c r="L84" s="291"/>
      <c r="M84" s="291"/>
      <c r="N84" s="291"/>
      <c r="O84" s="291"/>
      <c r="P84" s="291"/>
      <c r="Q84" s="291"/>
      <c r="R84" s="291"/>
      <c r="S84" s="291"/>
      <c r="T84" s="291"/>
      <c r="U84" s="292"/>
    </row>
    <row r="85" spans="2:21" ht="12.75" customHeight="1" x14ac:dyDescent="0.2">
      <c r="B85" s="252" t="s">
        <v>129</v>
      </c>
      <c r="C85" s="253">
        <v>0</v>
      </c>
      <c r="D85" s="254">
        <v>0</v>
      </c>
      <c r="E85" s="255" t="s">
        <v>186</v>
      </c>
      <c r="F85" s="329" t="s">
        <v>167</v>
      </c>
      <c r="G85" s="329" t="s">
        <v>167</v>
      </c>
      <c r="H85" s="330" t="s">
        <v>167</v>
      </c>
      <c r="I85" s="258">
        <v>0.05</v>
      </c>
      <c r="K85" s="293"/>
      <c r="L85" s="291"/>
      <c r="M85" s="291"/>
      <c r="N85" s="291"/>
      <c r="O85" s="291"/>
      <c r="P85" s="291"/>
      <c r="Q85" s="291"/>
      <c r="R85" s="291"/>
      <c r="S85" s="291"/>
      <c r="T85" s="291"/>
      <c r="U85" s="292"/>
    </row>
    <row r="86" spans="2:21" ht="25.5" x14ac:dyDescent="0.2">
      <c r="B86" s="252" t="s">
        <v>102</v>
      </c>
      <c r="C86" s="253">
        <v>0</v>
      </c>
      <c r="D86" s="254">
        <v>0</v>
      </c>
      <c r="E86" s="255" t="s">
        <v>186</v>
      </c>
      <c r="F86" s="329" t="s">
        <v>167</v>
      </c>
      <c r="G86" s="329" t="s">
        <v>167</v>
      </c>
      <c r="H86" s="330" t="s">
        <v>167</v>
      </c>
      <c r="I86" s="258">
        <v>0.05</v>
      </c>
      <c r="K86" s="293"/>
      <c r="L86" s="291"/>
      <c r="M86" s="291"/>
      <c r="N86" s="291"/>
      <c r="O86" s="291"/>
      <c r="P86" s="291"/>
      <c r="Q86" s="291"/>
      <c r="R86" s="291"/>
      <c r="S86" s="291"/>
      <c r="T86" s="291"/>
      <c r="U86" s="292"/>
    </row>
    <row r="87" spans="2:21" ht="12.75" customHeight="1" x14ac:dyDescent="0.2">
      <c r="B87" s="259" t="s">
        <v>130</v>
      </c>
      <c r="C87" s="253">
        <v>0</v>
      </c>
      <c r="D87" s="254">
        <v>0</v>
      </c>
      <c r="E87" s="255" t="s">
        <v>186</v>
      </c>
      <c r="F87" s="329" t="s">
        <v>167</v>
      </c>
      <c r="G87" s="329" t="s">
        <v>167</v>
      </c>
      <c r="H87" s="330" t="s">
        <v>167</v>
      </c>
      <c r="I87" s="258">
        <v>0.05</v>
      </c>
      <c r="K87" s="293"/>
      <c r="L87" s="291"/>
      <c r="M87" s="291"/>
      <c r="N87" s="291"/>
      <c r="O87" s="291"/>
      <c r="P87" s="291"/>
      <c r="Q87" s="291"/>
      <c r="R87" s="291"/>
      <c r="S87" s="291"/>
      <c r="T87" s="291"/>
      <c r="U87" s="292"/>
    </row>
    <row r="88" spans="2:21" ht="12.75" customHeight="1" x14ac:dyDescent="0.2">
      <c r="B88" s="259" t="s">
        <v>48</v>
      </c>
      <c r="C88" s="253">
        <v>0.23449999999999999</v>
      </c>
      <c r="D88" s="254">
        <v>0.15</v>
      </c>
      <c r="E88" s="255" t="s">
        <v>186</v>
      </c>
      <c r="F88" s="256">
        <f>IF(D88+5%&gt;20%,20%,D88+5%)</f>
        <v>0.2</v>
      </c>
      <c r="G88" s="256">
        <f>IF(D88+5%&gt;20%,15%,D88-5%)</f>
        <v>9.9999999999999992E-2</v>
      </c>
      <c r="H88" s="260" t="s">
        <v>188</v>
      </c>
      <c r="I88" s="258">
        <v>0.05</v>
      </c>
      <c r="K88" s="293"/>
      <c r="L88" s="291"/>
      <c r="M88" s="291"/>
      <c r="N88" s="291"/>
      <c r="O88" s="291"/>
      <c r="P88" s="291"/>
      <c r="Q88" s="291"/>
      <c r="R88" s="291"/>
      <c r="S88" s="291"/>
      <c r="T88" s="291"/>
      <c r="U88" s="292"/>
    </row>
    <row r="89" spans="2:21" ht="12.75" customHeight="1" x14ac:dyDescent="0.2">
      <c r="B89" s="261" t="s">
        <v>189</v>
      </c>
      <c r="C89" s="262">
        <f>SUM(C81:C88)</f>
        <v>1.0608</v>
      </c>
      <c r="D89" s="263">
        <f>SUM(D81:D88)</f>
        <v>1.0999999999999999</v>
      </c>
      <c r="E89" s="329" t="s">
        <v>167</v>
      </c>
      <c r="F89" s="329" t="s">
        <v>167</v>
      </c>
      <c r="G89" s="329" t="s">
        <v>167</v>
      </c>
      <c r="H89" s="330" t="s">
        <v>167</v>
      </c>
      <c r="K89" s="293"/>
      <c r="L89" s="291"/>
      <c r="M89" s="291"/>
      <c r="N89" s="291"/>
      <c r="O89" s="291"/>
      <c r="P89" s="291"/>
      <c r="Q89" s="291"/>
      <c r="R89" s="291"/>
      <c r="S89" s="291"/>
      <c r="T89" s="291"/>
      <c r="U89" s="292"/>
    </row>
    <row r="90" spans="2:21" ht="13.5" customHeight="1" thickBot="1" x14ac:dyDescent="0.25">
      <c r="B90" s="264" t="s">
        <v>190</v>
      </c>
      <c r="C90" s="265">
        <v>0.62639999999999996</v>
      </c>
      <c r="D90" s="266">
        <v>0.64</v>
      </c>
      <c r="E90" s="267" t="s">
        <v>183</v>
      </c>
      <c r="F90" s="268">
        <f>D90+6%</f>
        <v>0.7</v>
      </c>
      <c r="G90" s="268">
        <f>D90-6%</f>
        <v>0.58000000000000007</v>
      </c>
      <c r="H90" s="269" t="s">
        <v>172</v>
      </c>
      <c r="I90" s="258">
        <v>0.06</v>
      </c>
      <c r="K90" s="294"/>
      <c r="L90" s="295"/>
      <c r="M90" s="295"/>
      <c r="N90" s="295"/>
      <c r="O90" s="295"/>
      <c r="P90" s="295"/>
      <c r="Q90" s="295"/>
      <c r="R90" s="295"/>
      <c r="S90" s="295"/>
      <c r="T90" s="295"/>
      <c r="U90" s="296"/>
    </row>
    <row r="91" spans="2:21" ht="12.75" hidden="1" customHeight="1" x14ac:dyDescent="0.2">
      <c r="B91" s="270" t="s">
        <v>153</v>
      </c>
      <c r="C91" s="331" t="s">
        <v>167</v>
      </c>
      <c r="D91" s="331" t="s">
        <v>167</v>
      </c>
      <c r="E91" s="332" t="s">
        <v>167</v>
      </c>
      <c r="F91" s="333" t="s">
        <v>167</v>
      </c>
      <c r="G91" s="333" t="s">
        <v>167</v>
      </c>
      <c r="H91" s="333" t="s">
        <v>167</v>
      </c>
    </row>
    <row r="92" spans="2:21" ht="12.75" customHeight="1" x14ac:dyDescent="0.2">
      <c r="B92" s="281" t="s">
        <v>214</v>
      </c>
      <c r="C92" s="248">
        <v>2.3999999999999998E-3</v>
      </c>
      <c r="D92" s="334" t="s">
        <v>167</v>
      </c>
      <c r="E92" s="334" t="s">
        <v>167</v>
      </c>
      <c r="F92" s="334" t="s">
        <v>167</v>
      </c>
      <c r="G92" s="334" t="s">
        <v>167</v>
      </c>
      <c r="H92" s="334" t="s">
        <v>167</v>
      </c>
    </row>
    <row r="93" spans="2:21" ht="12.75" customHeight="1" x14ac:dyDescent="0.2"/>
    <row r="94" spans="2:21" ht="13.5" thickBot="1" x14ac:dyDescent="0.25">
      <c r="B94" s="251" t="s">
        <v>201</v>
      </c>
    </row>
    <row r="95" spans="2:21" ht="13.5" thickBot="1" x14ac:dyDescent="0.25">
      <c r="B95" s="322" t="s">
        <v>0</v>
      </c>
      <c r="C95" s="323" t="s">
        <v>212</v>
      </c>
      <c r="D95" s="323" t="s">
        <v>177</v>
      </c>
      <c r="E95" s="324" t="s">
        <v>178</v>
      </c>
      <c r="F95" s="325" t="s">
        <v>179</v>
      </c>
      <c r="G95" s="327" t="s">
        <v>167</v>
      </c>
      <c r="H95" s="326" t="s">
        <v>180</v>
      </c>
      <c r="K95" s="297" t="s">
        <v>181</v>
      </c>
      <c r="L95" s="298"/>
      <c r="M95" s="298"/>
      <c r="N95" s="298"/>
      <c r="O95" s="298"/>
      <c r="P95" s="298"/>
      <c r="Q95" s="298"/>
      <c r="R95" s="298"/>
      <c r="S95" s="298"/>
      <c r="T95" s="298"/>
      <c r="U95" s="299"/>
    </row>
    <row r="96" spans="2:21" ht="25.5" x14ac:dyDescent="0.2">
      <c r="B96" s="252" t="s">
        <v>182</v>
      </c>
      <c r="C96" s="253">
        <v>0.30070000000000002</v>
      </c>
      <c r="D96" s="254">
        <v>0.35</v>
      </c>
      <c r="E96" s="255" t="s">
        <v>183</v>
      </c>
      <c r="F96" s="256">
        <f>D96+6%</f>
        <v>0.41</v>
      </c>
      <c r="G96" s="256">
        <f>D96-6%</f>
        <v>0.28999999999999998</v>
      </c>
      <c r="H96" s="257" t="s">
        <v>184</v>
      </c>
      <c r="I96" s="258">
        <v>0.06</v>
      </c>
      <c r="K96" s="290" t="s">
        <v>202</v>
      </c>
      <c r="L96" s="291"/>
      <c r="M96" s="291"/>
      <c r="N96" s="291"/>
      <c r="O96" s="291"/>
      <c r="P96" s="291"/>
      <c r="Q96" s="291"/>
      <c r="R96" s="291"/>
      <c r="S96" s="291"/>
      <c r="T96" s="291"/>
      <c r="U96" s="292"/>
    </row>
    <row r="97" spans="2:21" x14ac:dyDescent="0.2">
      <c r="B97" s="259" t="s">
        <v>185</v>
      </c>
      <c r="C97" s="253">
        <v>0.10349999999999999</v>
      </c>
      <c r="D97" s="254">
        <v>0.1</v>
      </c>
      <c r="E97" s="255" t="s">
        <v>186</v>
      </c>
      <c r="F97" s="256">
        <f>D97+5%</f>
        <v>0.15000000000000002</v>
      </c>
      <c r="G97" s="256">
        <f>D97-5%</f>
        <v>0.05</v>
      </c>
      <c r="H97" s="260" t="s">
        <v>4</v>
      </c>
      <c r="I97" s="258">
        <v>0.05</v>
      </c>
      <c r="K97" s="293"/>
      <c r="L97" s="291"/>
      <c r="M97" s="291"/>
      <c r="N97" s="291"/>
      <c r="O97" s="291"/>
      <c r="P97" s="291"/>
      <c r="Q97" s="291"/>
      <c r="R97" s="291"/>
      <c r="S97" s="291"/>
      <c r="T97" s="291"/>
      <c r="U97" s="292"/>
    </row>
    <row r="98" spans="2:21" x14ac:dyDescent="0.2">
      <c r="B98" s="259" t="s">
        <v>5</v>
      </c>
      <c r="C98" s="253">
        <v>0.32100000000000001</v>
      </c>
      <c r="D98" s="254">
        <v>0.3</v>
      </c>
      <c r="E98" s="328" t="s">
        <v>167</v>
      </c>
      <c r="F98" s="329" t="s">
        <v>167</v>
      </c>
      <c r="G98" s="329" t="s">
        <v>167</v>
      </c>
      <c r="H98" s="330" t="s">
        <v>167</v>
      </c>
      <c r="I98" s="258"/>
      <c r="K98" s="293"/>
      <c r="L98" s="291"/>
      <c r="M98" s="291"/>
      <c r="N98" s="291"/>
      <c r="O98" s="291"/>
      <c r="P98" s="291"/>
      <c r="Q98" s="291"/>
      <c r="R98" s="291"/>
      <c r="S98" s="291"/>
      <c r="T98" s="291"/>
      <c r="U98" s="292"/>
    </row>
    <row r="99" spans="2:21" ht="25.5" x14ac:dyDescent="0.2">
      <c r="B99" s="252" t="s">
        <v>187</v>
      </c>
      <c r="C99" s="253">
        <v>0.1983</v>
      </c>
      <c r="D99" s="254">
        <v>0.2</v>
      </c>
      <c r="E99" s="255" t="s">
        <v>183</v>
      </c>
      <c r="F99" s="256">
        <f>D99+6%</f>
        <v>0.26</v>
      </c>
      <c r="G99" s="256">
        <f>D99-6%</f>
        <v>0.14000000000000001</v>
      </c>
      <c r="H99" s="260" t="s">
        <v>173</v>
      </c>
      <c r="I99" s="258">
        <v>0.06</v>
      </c>
      <c r="K99" s="293"/>
      <c r="L99" s="291"/>
      <c r="M99" s="291"/>
      <c r="N99" s="291"/>
      <c r="O99" s="291"/>
      <c r="P99" s="291"/>
      <c r="Q99" s="291"/>
      <c r="R99" s="291"/>
      <c r="S99" s="291"/>
      <c r="T99" s="291"/>
      <c r="U99" s="292"/>
    </row>
    <row r="100" spans="2:21" x14ac:dyDescent="0.2">
      <c r="B100" s="252" t="s">
        <v>129</v>
      </c>
      <c r="C100" s="253">
        <v>0</v>
      </c>
      <c r="D100" s="254">
        <v>0</v>
      </c>
      <c r="E100" s="255" t="s">
        <v>186</v>
      </c>
      <c r="F100" s="329" t="s">
        <v>167</v>
      </c>
      <c r="G100" s="329" t="s">
        <v>167</v>
      </c>
      <c r="H100" s="330" t="s">
        <v>167</v>
      </c>
      <c r="I100" s="258">
        <v>0.05</v>
      </c>
      <c r="K100" s="293"/>
      <c r="L100" s="291"/>
      <c r="M100" s="291"/>
      <c r="N100" s="291"/>
      <c r="O100" s="291"/>
      <c r="P100" s="291"/>
      <c r="Q100" s="291"/>
      <c r="R100" s="291"/>
      <c r="S100" s="291"/>
      <c r="T100" s="291"/>
      <c r="U100" s="292"/>
    </row>
    <row r="101" spans="2:21" ht="25.5" x14ac:dyDescent="0.2">
      <c r="B101" s="252" t="s">
        <v>102</v>
      </c>
      <c r="C101" s="253">
        <v>0</v>
      </c>
      <c r="D101" s="254">
        <v>0</v>
      </c>
      <c r="E101" s="255" t="s">
        <v>186</v>
      </c>
      <c r="F101" s="329" t="s">
        <v>167</v>
      </c>
      <c r="G101" s="329" t="s">
        <v>167</v>
      </c>
      <c r="H101" s="330" t="s">
        <v>167</v>
      </c>
      <c r="I101" s="258">
        <v>0.05</v>
      </c>
      <c r="K101" s="293"/>
      <c r="L101" s="291"/>
      <c r="M101" s="291"/>
      <c r="N101" s="291"/>
      <c r="O101" s="291"/>
      <c r="P101" s="291"/>
      <c r="Q101" s="291"/>
      <c r="R101" s="291"/>
      <c r="S101" s="291"/>
      <c r="T101" s="291"/>
      <c r="U101" s="292"/>
    </row>
    <row r="102" spans="2:21" x14ac:dyDescent="0.2">
      <c r="B102" s="259" t="s">
        <v>130</v>
      </c>
      <c r="C102" s="253">
        <v>0</v>
      </c>
      <c r="D102" s="254">
        <v>0</v>
      </c>
      <c r="E102" s="255" t="s">
        <v>186</v>
      </c>
      <c r="F102" s="329" t="s">
        <v>167</v>
      </c>
      <c r="G102" s="329" t="s">
        <v>167</v>
      </c>
      <c r="H102" s="330" t="s">
        <v>167</v>
      </c>
      <c r="I102" s="258">
        <v>0.05</v>
      </c>
      <c r="K102" s="293"/>
      <c r="L102" s="291"/>
      <c r="M102" s="291"/>
      <c r="N102" s="291"/>
      <c r="O102" s="291"/>
      <c r="P102" s="291"/>
      <c r="Q102" s="291"/>
      <c r="R102" s="291"/>
      <c r="S102" s="291"/>
      <c r="T102" s="291"/>
      <c r="U102" s="292"/>
    </row>
    <row r="103" spans="2:21" x14ac:dyDescent="0.2">
      <c r="B103" s="259" t="s">
        <v>48</v>
      </c>
      <c r="C103" s="253">
        <v>9.01E-2</v>
      </c>
      <c r="D103" s="254">
        <v>0.05</v>
      </c>
      <c r="E103" s="255" t="s">
        <v>186</v>
      </c>
      <c r="F103" s="256">
        <f>IF(D103+5%&gt;20%,20%,D103+5%)</f>
        <v>0.1</v>
      </c>
      <c r="G103" s="256">
        <f>IF(D103+5%&gt;20%,15%,D103-5%)</f>
        <v>0</v>
      </c>
      <c r="H103" s="260" t="s">
        <v>188</v>
      </c>
      <c r="I103" s="258">
        <v>0.05</v>
      </c>
      <c r="K103" s="293"/>
      <c r="L103" s="291"/>
      <c r="M103" s="291"/>
      <c r="N103" s="291"/>
      <c r="O103" s="291"/>
      <c r="P103" s="291"/>
      <c r="Q103" s="291"/>
      <c r="R103" s="291"/>
      <c r="S103" s="291"/>
      <c r="T103" s="291"/>
      <c r="U103" s="292"/>
    </row>
    <row r="104" spans="2:21" x14ac:dyDescent="0.2">
      <c r="B104" s="261" t="s">
        <v>189</v>
      </c>
      <c r="C104" s="262">
        <f>SUM(C96:C103)</f>
        <v>1.0136000000000001</v>
      </c>
      <c r="D104" s="263">
        <f>SUM(D96:D103)</f>
        <v>1</v>
      </c>
      <c r="E104" s="329" t="s">
        <v>167</v>
      </c>
      <c r="F104" s="329" t="s">
        <v>167</v>
      </c>
      <c r="G104" s="329" t="s">
        <v>167</v>
      </c>
      <c r="H104" s="330" t="s">
        <v>167</v>
      </c>
      <c r="K104" s="293"/>
      <c r="L104" s="291"/>
      <c r="M104" s="291"/>
      <c r="N104" s="291"/>
      <c r="O104" s="291"/>
      <c r="P104" s="291"/>
      <c r="Q104" s="291"/>
      <c r="R104" s="291"/>
      <c r="S104" s="291"/>
      <c r="T104" s="291"/>
      <c r="U104" s="292"/>
    </row>
    <row r="105" spans="2:21" ht="13.5" thickBot="1" x14ac:dyDescent="0.25">
      <c r="B105" s="264" t="s">
        <v>190</v>
      </c>
      <c r="C105" s="265">
        <v>0.14299999999999999</v>
      </c>
      <c r="D105" s="266">
        <v>0.15</v>
      </c>
      <c r="E105" s="267" t="s">
        <v>183</v>
      </c>
      <c r="F105" s="268">
        <f>D105+6%</f>
        <v>0.21</v>
      </c>
      <c r="G105" s="268">
        <f>D105-6%</f>
        <v>0.09</v>
      </c>
      <c r="H105" s="269" t="s">
        <v>172</v>
      </c>
      <c r="I105" s="258">
        <v>0.06</v>
      </c>
      <c r="K105" s="294"/>
      <c r="L105" s="295"/>
      <c r="M105" s="295"/>
      <c r="N105" s="295"/>
      <c r="O105" s="295"/>
      <c r="P105" s="295"/>
      <c r="Q105" s="295"/>
      <c r="R105" s="295"/>
      <c r="S105" s="295"/>
      <c r="T105" s="295"/>
      <c r="U105" s="296"/>
    </row>
    <row r="106" spans="2:21" hidden="1" x14ac:dyDescent="0.2">
      <c r="B106" s="270" t="s">
        <v>153</v>
      </c>
      <c r="C106" s="331" t="s">
        <v>167</v>
      </c>
      <c r="D106" s="331" t="s">
        <v>167</v>
      </c>
      <c r="E106" s="332" t="s">
        <v>167</v>
      </c>
      <c r="F106" s="333" t="s">
        <v>167</v>
      </c>
      <c r="G106" s="333" t="s">
        <v>167</v>
      </c>
      <c r="H106" s="333" t="s">
        <v>167</v>
      </c>
    </row>
    <row r="107" spans="2:21" ht="28.5" x14ac:dyDescent="0.2">
      <c r="B107" s="281" t="s">
        <v>214</v>
      </c>
      <c r="C107" s="248">
        <v>2.3999999999999998E-3</v>
      </c>
      <c r="D107" s="334" t="s">
        <v>167</v>
      </c>
      <c r="E107" s="334" t="s">
        <v>167</v>
      </c>
      <c r="F107" s="334" t="s">
        <v>167</v>
      </c>
      <c r="G107" s="334" t="s">
        <v>167</v>
      </c>
      <c r="H107" s="334" t="s">
        <v>167</v>
      </c>
    </row>
    <row r="109" spans="2:21" ht="13.5" thickBot="1" x14ac:dyDescent="0.25">
      <c r="B109" s="251" t="s">
        <v>203</v>
      </c>
    </row>
    <row r="110" spans="2:21" ht="13.5" thickBot="1" x14ac:dyDescent="0.25">
      <c r="B110" s="322" t="s">
        <v>0</v>
      </c>
      <c r="C110" s="323" t="s">
        <v>212</v>
      </c>
      <c r="D110" s="323" t="s">
        <v>177</v>
      </c>
      <c r="E110" s="324" t="s">
        <v>178</v>
      </c>
      <c r="F110" s="325" t="s">
        <v>179</v>
      </c>
      <c r="G110" s="327" t="s">
        <v>167</v>
      </c>
      <c r="H110" s="326" t="s">
        <v>180</v>
      </c>
      <c r="K110" s="297" t="s">
        <v>181</v>
      </c>
      <c r="L110" s="298"/>
      <c r="M110" s="298"/>
      <c r="N110" s="298"/>
      <c r="O110" s="298"/>
      <c r="P110" s="298"/>
      <c r="Q110" s="298"/>
      <c r="R110" s="298"/>
      <c r="S110" s="298"/>
      <c r="T110" s="298"/>
      <c r="U110" s="299"/>
    </row>
    <row r="111" spans="2:21" ht="25.5" x14ac:dyDescent="0.2">
      <c r="B111" s="252" t="s">
        <v>182</v>
      </c>
      <c r="C111" s="253">
        <v>4.3069781112360699E-4</v>
      </c>
      <c r="D111" s="254">
        <v>0.06</v>
      </c>
      <c r="E111" s="255" t="s">
        <v>183</v>
      </c>
      <c r="F111" s="256">
        <f>D111+6%</f>
        <v>0.12</v>
      </c>
      <c r="G111" s="256">
        <f>D111-6%</f>
        <v>0</v>
      </c>
      <c r="H111" s="257" t="s">
        <v>184</v>
      </c>
      <c r="I111" s="258">
        <v>0.06</v>
      </c>
      <c r="K111" s="290" t="s">
        <v>137</v>
      </c>
      <c r="L111" s="291"/>
      <c r="M111" s="291"/>
      <c r="N111" s="291"/>
      <c r="O111" s="291"/>
      <c r="P111" s="291"/>
      <c r="Q111" s="291"/>
      <c r="R111" s="291"/>
      <c r="S111" s="291"/>
      <c r="T111" s="291"/>
      <c r="U111" s="292"/>
    </row>
    <row r="112" spans="2:21" x14ac:dyDescent="0.2">
      <c r="B112" s="259" t="s">
        <v>185</v>
      </c>
      <c r="C112" s="253">
        <v>0.37259999999999999</v>
      </c>
      <c r="D112" s="254">
        <v>0.37</v>
      </c>
      <c r="E112" s="255" t="s">
        <v>186</v>
      </c>
      <c r="F112" s="256">
        <f>D112+5%</f>
        <v>0.42</v>
      </c>
      <c r="G112" s="256">
        <f>D112-5%</f>
        <v>0.32</v>
      </c>
      <c r="H112" s="260" t="s">
        <v>4</v>
      </c>
      <c r="I112" s="258">
        <v>0.05</v>
      </c>
      <c r="K112" s="293"/>
      <c r="L112" s="291"/>
      <c r="M112" s="291"/>
      <c r="N112" s="291"/>
      <c r="O112" s="291"/>
      <c r="P112" s="291"/>
      <c r="Q112" s="291"/>
      <c r="R112" s="291"/>
      <c r="S112" s="291"/>
      <c r="T112" s="291"/>
      <c r="U112" s="292"/>
    </row>
    <row r="113" spans="2:21" x14ac:dyDescent="0.2">
      <c r="B113" s="259" t="s">
        <v>5</v>
      </c>
      <c r="C113" s="253">
        <v>0</v>
      </c>
      <c r="D113" s="338" t="s">
        <v>167</v>
      </c>
      <c r="E113" s="328" t="s">
        <v>167</v>
      </c>
      <c r="F113" s="329" t="s">
        <v>167</v>
      </c>
      <c r="G113" s="329" t="s">
        <v>167</v>
      </c>
      <c r="H113" s="330" t="s">
        <v>167</v>
      </c>
      <c r="I113" s="258"/>
      <c r="K113" s="293"/>
      <c r="L113" s="291"/>
      <c r="M113" s="291"/>
      <c r="N113" s="291"/>
      <c r="O113" s="291"/>
      <c r="P113" s="291"/>
      <c r="Q113" s="291"/>
      <c r="R113" s="291"/>
      <c r="S113" s="291"/>
      <c r="T113" s="291"/>
      <c r="U113" s="292"/>
    </row>
    <row r="114" spans="2:21" ht="25.5" x14ac:dyDescent="0.2">
      <c r="B114" s="252" t="s">
        <v>187</v>
      </c>
      <c r="C114" s="253">
        <v>0.55520000000000003</v>
      </c>
      <c r="D114" s="254">
        <v>0.54</v>
      </c>
      <c r="E114" s="255" t="s">
        <v>183</v>
      </c>
      <c r="F114" s="256">
        <f>D114+6%</f>
        <v>0.60000000000000009</v>
      </c>
      <c r="G114" s="256">
        <f>D114-6%</f>
        <v>0.48000000000000004</v>
      </c>
      <c r="H114" s="260" t="s">
        <v>173</v>
      </c>
      <c r="I114" s="258">
        <v>0.06</v>
      </c>
      <c r="K114" s="293"/>
      <c r="L114" s="291"/>
      <c r="M114" s="291"/>
      <c r="N114" s="291"/>
      <c r="O114" s="291"/>
      <c r="P114" s="291"/>
      <c r="Q114" s="291"/>
      <c r="R114" s="291"/>
      <c r="S114" s="291"/>
      <c r="T114" s="291"/>
      <c r="U114" s="292"/>
    </row>
    <row r="115" spans="2:21" x14ac:dyDescent="0.2">
      <c r="B115" s="252" t="s">
        <v>129</v>
      </c>
      <c r="C115" s="253">
        <v>0</v>
      </c>
      <c r="D115" s="254">
        <v>0.05</v>
      </c>
      <c r="E115" s="255" t="s">
        <v>186</v>
      </c>
      <c r="F115" s="256">
        <f>D115+5%</f>
        <v>0.1</v>
      </c>
      <c r="G115" s="256">
        <f>D115-5%</f>
        <v>0</v>
      </c>
      <c r="H115" s="330" t="s">
        <v>167</v>
      </c>
      <c r="I115" s="258">
        <v>0.05</v>
      </c>
      <c r="K115" s="293"/>
      <c r="L115" s="291"/>
      <c r="M115" s="291"/>
      <c r="N115" s="291"/>
      <c r="O115" s="291"/>
      <c r="P115" s="291"/>
      <c r="Q115" s="291"/>
      <c r="R115" s="291"/>
      <c r="S115" s="291"/>
      <c r="T115" s="291"/>
      <c r="U115" s="292"/>
    </row>
    <row r="116" spans="2:21" ht="25.5" x14ac:dyDescent="0.2">
      <c r="B116" s="252" t="s">
        <v>102</v>
      </c>
      <c r="C116" s="253">
        <v>2.0000000000000001E-4</v>
      </c>
      <c r="D116" s="254">
        <v>0.05</v>
      </c>
      <c r="E116" s="255" t="s">
        <v>186</v>
      </c>
      <c r="F116" s="256">
        <f>D116+5%</f>
        <v>0.1</v>
      </c>
      <c r="G116" s="256">
        <f>D116-5%</f>
        <v>0</v>
      </c>
      <c r="H116" s="330" t="s">
        <v>167</v>
      </c>
      <c r="I116" s="258">
        <v>0.05</v>
      </c>
      <c r="K116" s="293"/>
      <c r="L116" s="291"/>
      <c r="M116" s="291"/>
      <c r="N116" s="291"/>
      <c r="O116" s="291"/>
      <c r="P116" s="291"/>
      <c r="Q116" s="291"/>
      <c r="R116" s="291"/>
      <c r="S116" s="291"/>
      <c r="T116" s="291"/>
      <c r="U116" s="292"/>
    </row>
    <row r="117" spans="2:21" x14ac:dyDescent="0.2">
      <c r="B117" s="259" t="s">
        <v>130</v>
      </c>
      <c r="C117" s="253">
        <v>0</v>
      </c>
      <c r="D117" s="254">
        <v>0.05</v>
      </c>
      <c r="E117" s="255" t="s">
        <v>186</v>
      </c>
      <c r="F117" s="256">
        <f>D117+5%</f>
        <v>0.1</v>
      </c>
      <c r="G117" s="256">
        <f>D117-5%</f>
        <v>0</v>
      </c>
      <c r="H117" s="330" t="s">
        <v>167</v>
      </c>
      <c r="I117" s="258">
        <v>0.05</v>
      </c>
      <c r="K117" s="293"/>
      <c r="L117" s="291"/>
      <c r="M117" s="291"/>
      <c r="N117" s="291"/>
      <c r="O117" s="291"/>
      <c r="P117" s="291"/>
      <c r="Q117" s="291"/>
      <c r="R117" s="291"/>
      <c r="S117" s="291"/>
      <c r="T117" s="291"/>
      <c r="U117" s="292"/>
    </row>
    <row r="118" spans="2:21" x14ac:dyDescent="0.2">
      <c r="B118" s="259" t="s">
        <v>48</v>
      </c>
      <c r="C118" s="253">
        <v>7.17E-2</v>
      </c>
      <c r="D118" s="254">
        <v>0.1</v>
      </c>
      <c r="E118" s="255" t="s">
        <v>186</v>
      </c>
      <c r="F118" s="256">
        <f>IF(D118+5%&gt;20%,20%,D118+5%)</f>
        <v>0.15000000000000002</v>
      </c>
      <c r="G118" s="256">
        <f>IF(D118+5%&gt;20%,15%,D118-5%)</f>
        <v>0.05</v>
      </c>
      <c r="H118" s="260" t="s">
        <v>188</v>
      </c>
      <c r="I118" s="258">
        <v>0.05</v>
      </c>
      <c r="K118" s="293"/>
      <c r="L118" s="291"/>
      <c r="M118" s="291"/>
      <c r="N118" s="291"/>
      <c r="O118" s="291"/>
      <c r="P118" s="291"/>
      <c r="Q118" s="291"/>
      <c r="R118" s="291"/>
      <c r="S118" s="291"/>
      <c r="T118" s="291"/>
      <c r="U118" s="292"/>
    </row>
    <row r="119" spans="2:21" x14ac:dyDescent="0.2">
      <c r="B119" s="261" t="s">
        <v>189</v>
      </c>
      <c r="C119" s="262">
        <f>SUM(C111:C118)</f>
        <v>1.0001306978111237</v>
      </c>
      <c r="D119" s="263">
        <f>SUM(D111:D118)</f>
        <v>1.2200000000000002</v>
      </c>
      <c r="E119" s="329" t="s">
        <v>167</v>
      </c>
      <c r="F119" s="329" t="s">
        <v>167</v>
      </c>
      <c r="G119" s="329" t="s">
        <v>167</v>
      </c>
      <c r="H119" s="330" t="s">
        <v>167</v>
      </c>
      <c r="K119" s="293"/>
      <c r="L119" s="291"/>
      <c r="M119" s="291"/>
      <c r="N119" s="291"/>
      <c r="O119" s="291"/>
      <c r="P119" s="291"/>
      <c r="Q119" s="291"/>
      <c r="R119" s="291"/>
      <c r="S119" s="291"/>
      <c r="T119" s="291"/>
      <c r="U119" s="292"/>
    </row>
    <row r="120" spans="2:21" ht="13.5" thickBot="1" x14ac:dyDescent="0.25">
      <c r="B120" s="264" t="s">
        <v>190</v>
      </c>
      <c r="C120" s="265">
        <v>3.1E-2</v>
      </c>
      <c r="D120" s="266">
        <v>0.06</v>
      </c>
      <c r="E120" s="267" t="s">
        <v>183</v>
      </c>
      <c r="F120" s="268">
        <f>D120+6%</f>
        <v>0.12</v>
      </c>
      <c r="G120" s="268">
        <f>D120-6%</f>
        <v>0</v>
      </c>
      <c r="H120" s="269" t="s">
        <v>172</v>
      </c>
      <c r="I120" s="258">
        <v>0.06</v>
      </c>
      <c r="K120" s="294"/>
      <c r="L120" s="295"/>
      <c r="M120" s="295"/>
      <c r="N120" s="295"/>
      <c r="O120" s="295"/>
      <c r="P120" s="295"/>
      <c r="Q120" s="295"/>
      <c r="R120" s="295"/>
      <c r="S120" s="295"/>
      <c r="T120" s="295"/>
      <c r="U120" s="296"/>
    </row>
    <row r="121" spans="2:21" hidden="1" x14ac:dyDescent="0.2">
      <c r="B121" s="270" t="s">
        <v>153</v>
      </c>
      <c r="C121" s="331" t="s">
        <v>167</v>
      </c>
      <c r="D121" s="331" t="s">
        <v>167</v>
      </c>
      <c r="E121" s="332" t="s">
        <v>167</v>
      </c>
      <c r="F121" s="333" t="s">
        <v>167</v>
      </c>
      <c r="G121" s="333" t="s">
        <v>167</v>
      </c>
      <c r="H121" s="333" t="s">
        <v>167</v>
      </c>
    </row>
    <row r="122" spans="2:21" ht="28.5" x14ac:dyDescent="0.2">
      <c r="B122" s="281" t="s">
        <v>214</v>
      </c>
      <c r="C122" s="248">
        <v>2.3999999999999998E-3</v>
      </c>
      <c r="D122" s="334" t="s">
        <v>167</v>
      </c>
      <c r="E122" s="334" t="s">
        <v>167</v>
      </c>
      <c r="F122" s="334" t="s">
        <v>167</v>
      </c>
      <c r="G122" s="334" t="s">
        <v>167</v>
      </c>
      <c r="H122" s="334" t="s">
        <v>167</v>
      </c>
    </row>
    <row r="124" spans="2:21" ht="13.5" thickBot="1" x14ac:dyDescent="0.25">
      <c r="B124" s="251" t="s">
        <v>204</v>
      </c>
    </row>
    <row r="125" spans="2:21" ht="13.5" thickBot="1" x14ac:dyDescent="0.25">
      <c r="B125" s="322" t="s">
        <v>0</v>
      </c>
      <c r="C125" s="323" t="s">
        <v>212</v>
      </c>
      <c r="D125" s="323" t="s">
        <v>177</v>
      </c>
      <c r="E125" s="324" t="s">
        <v>178</v>
      </c>
      <c r="F125" s="325" t="s">
        <v>179</v>
      </c>
      <c r="G125" s="327" t="s">
        <v>167</v>
      </c>
      <c r="H125" s="326" t="s">
        <v>180</v>
      </c>
      <c r="K125" s="297" t="s">
        <v>181</v>
      </c>
      <c r="L125" s="298"/>
      <c r="M125" s="298"/>
      <c r="N125" s="298"/>
      <c r="O125" s="298"/>
      <c r="P125" s="298"/>
      <c r="Q125" s="298"/>
      <c r="R125" s="298"/>
      <c r="S125" s="298"/>
      <c r="T125" s="298"/>
      <c r="U125" s="299"/>
    </row>
    <row r="126" spans="2:21" ht="25.5" x14ac:dyDescent="0.2">
      <c r="B126" s="252" t="s">
        <v>182</v>
      </c>
      <c r="C126" s="253">
        <v>0.20119999999999999</v>
      </c>
      <c r="D126" s="254">
        <v>0.19</v>
      </c>
      <c r="E126" s="255" t="s">
        <v>183</v>
      </c>
      <c r="F126" s="256">
        <f>D126+6%</f>
        <v>0.25</v>
      </c>
      <c r="G126" s="256">
        <f>D126-6%</f>
        <v>0.13</v>
      </c>
      <c r="H126" s="257" t="s">
        <v>184</v>
      </c>
      <c r="I126" s="258">
        <v>0.06</v>
      </c>
      <c r="K126" s="290" t="s">
        <v>138</v>
      </c>
      <c r="L126" s="291"/>
      <c r="M126" s="291"/>
      <c r="N126" s="291"/>
      <c r="O126" s="291"/>
      <c r="P126" s="291"/>
      <c r="Q126" s="291"/>
      <c r="R126" s="291"/>
      <c r="S126" s="291"/>
      <c r="T126" s="291"/>
      <c r="U126" s="292"/>
    </row>
    <row r="127" spans="2:21" x14ac:dyDescent="0.2">
      <c r="B127" s="259" t="s">
        <v>185</v>
      </c>
      <c r="C127" s="253">
        <v>0.1764</v>
      </c>
      <c r="D127" s="254">
        <v>0.18</v>
      </c>
      <c r="E127" s="255" t="s">
        <v>186</v>
      </c>
      <c r="F127" s="256">
        <f>D127+5%</f>
        <v>0.22999999999999998</v>
      </c>
      <c r="G127" s="256">
        <f>D127-5%</f>
        <v>0.13</v>
      </c>
      <c r="H127" s="260" t="s">
        <v>4</v>
      </c>
      <c r="I127" s="258">
        <v>0.05</v>
      </c>
      <c r="K127" s="293"/>
      <c r="L127" s="291"/>
      <c r="M127" s="291"/>
      <c r="N127" s="291"/>
      <c r="O127" s="291"/>
      <c r="P127" s="291"/>
      <c r="Q127" s="291"/>
      <c r="R127" s="291"/>
      <c r="S127" s="291"/>
      <c r="T127" s="291"/>
      <c r="U127" s="292"/>
    </row>
    <row r="128" spans="2:21" ht="25.5" x14ac:dyDescent="0.2">
      <c r="B128" s="252" t="s">
        <v>187</v>
      </c>
      <c r="C128" s="253">
        <v>0.45779999999999998</v>
      </c>
      <c r="D128" s="254">
        <v>0.46</v>
      </c>
      <c r="E128" s="255" t="s">
        <v>183</v>
      </c>
      <c r="F128" s="256">
        <f>D128+6%</f>
        <v>0.52</v>
      </c>
      <c r="G128" s="256">
        <f>D128-6%</f>
        <v>0.4</v>
      </c>
      <c r="H128" s="260" t="s">
        <v>173</v>
      </c>
      <c r="I128" s="258">
        <v>0.06</v>
      </c>
      <c r="K128" s="293"/>
      <c r="L128" s="291"/>
      <c r="M128" s="291"/>
      <c r="N128" s="291"/>
      <c r="O128" s="291"/>
      <c r="P128" s="291"/>
      <c r="Q128" s="291"/>
      <c r="R128" s="291"/>
      <c r="S128" s="291"/>
      <c r="T128" s="291"/>
      <c r="U128" s="292"/>
    </row>
    <row r="129" spans="2:21" x14ac:dyDescent="0.2">
      <c r="B129" s="252" t="s">
        <v>129</v>
      </c>
      <c r="C129" s="253">
        <v>0</v>
      </c>
      <c r="D129" s="254">
        <v>0.05</v>
      </c>
      <c r="E129" s="255" t="s">
        <v>186</v>
      </c>
      <c r="F129" s="256">
        <f>D129+5%</f>
        <v>0.1</v>
      </c>
      <c r="G129" s="256">
        <f>D129-5%</f>
        <v>0</v>
      </c>
      <c r="H129" s="330" t="s">
        <v>167</v>
      </c>
      <c r="I129" s="258">
        <v>0.05</v>
      </c>
      <c r="K129" s="293"/>
      <c r="L129" s="291"/>
      <c r="M129" s="291"/>
      <c r="N129" s="291"/>
      <c r="O129" s="291"/>
      <c r="P129" s="291"/>
      <c r="Q129" s="291"/>
      <c r="R129" s="291"/>
      <c r="S129" s="291"/>
      <c r="T129" s="291"/>
      <c r="U129" s="292"/>
    </row>
    <row r="130" spans="2:21" ht="25.5" x14ac:dyDescent="0.2">
      <c r="B130" s="252" t="s">
        <v>102</v>
      </c>
      <c r="C130" s="253">
        <v>1.01E-2</v>
      </c>
      <c r="D130" s="254">
        <v>0.05</v>
      </c>
      <c r="E130" s="255" t="s">
        <v>186</v>
      </c>
      <c r="F130" s="256">
        <f>D130+5%</f>
        <v>0.1</v>
      </c>
      <c r="G130" s="256">
        <f>D130-5%</f>
        <v>0</v>
      </c>
      <c r="H130" s="330" t="s">
        <v>167</v>
      </c>
      <c r="I130" s="258">
        <v>0.05</v>
      </c>
      <c r="K130" s="293"/>
      <c r="L130" s="291"/>
      <c r="M130" s="291"/>
      <c r="N130" s="291"/>
      <c r="O130" s="291"/>
      <c r="P130" s="291"/>
      <c r="Q130" s="291"/>
      <c r="R130" s="291"/>
      <c r="S130" s="291"/>
      <c r="T130" s="291"/>
      <c r="U130" s="292"/>
    </row>
    <row r="131" spans="2:21" x14ac:dyDescent="0.2">
      <c r="B131" s="259" t="s">
        <v>130</v>
      </c>
      <c r="C131" s="253">
        <v>0</v>
      </c>
      <c r="D131" s="254">
        <v>0.05</v>
      </c>
      <c r="E131" s="255" t="s">
        <v>186</v>
      </c>
      <c r="F131" s="256">
        <f>D131+5%</f>
        <v>0.1</v>
      </c>
      <c r="G131" s="256">
        <f>D131-5%</f>
        <v>0</v>
      </c>
      <c r="H131" s="330" t="s">
        <v>167</v>
      </c>
      <c r="I131" s="258">
        <v>0.05</v>
      </c>
      <c r="K131" s="293"/>
      <c r="L131" s="291"/>
      <c r="M131" s="291"/>
      <c r="N131" s="291"/>
      <c r="O131" s="291"/>
      <c r="P131" s="291"/>
      <c r="Q131" s="291"/>
      <c r="R131" s="291"/>
      <c r="S131" s="291"/>
      <c r="T131" s="291"/>
      <c r="U131" s="292"/>
    </row>
    <row r="132" spans="2:21" x14ac:dyDescent="0.2">
      <c r="B132" s="259" t="s">
        <v>48</v>
      </c>
      <c r="C132" s="253">
        <v>0.15939999999999999</v>
      </c>
      <c r="D132" s="254">
        <v>0.15</v>
      </c>
      <c r="E132" s="255" t="s">
        <v>186</v>
      </c>
      <c r="F132" s="256">
        <f>IF(D132+5%&gt;20%,20%,D132+5%)</f>
        <v>0.2</v>
      </c>
      <c r="G132" s="256">
        <f>IF(D132+5%&gt;20%,15%,D132-5%)</f>
        <v>9.9999999999999992E-2</v>
      </c>
      <c r="H132" s="260" t="s">
        <v>188</v>
      </c>
      <c r="I132" s="258">
        <v>0.05</v>
      </c>
      <c r="K132" s="293"/>
      <c r="L132" s="291"/>
      <c r="M132" s="291"/>
      <c r="N132" s="291"/>
      <c r="O132" s="291"/>
      <c r="P132" s="291"/>
      <c r="Q132" s="291"/>
      <c r="R132" s="291"/>
      <c r="S132" s="291"/>
      <c r="T132" s="291"/>
      <c r="U132" s="292"/>
    </row>
    <row r="133" spans="2:21" x14ac:dyDescent="0.2">
      <c r="B133" s="261" t="s">
        <v>189</v>
      </c>
      <c r="C133" s="262">
        <f>SUM(C126:C132)</f>
        <v>1.0048999999999999</v>
      </c>
      <c r="D133" s="263">
        <f>SUM(D126:D132)</f>
        <v>1.1300000000000001</v>
      </c>
      <c r="E133" s="329" t="s">
        <v>167</v>
      </c>
      <c r="F133" s="329" t="s">
        <v>167</v>
      </c>
      <c r="G133" s="329" t="s">
        <v>167</v>
      </c>
      <c r="H133" s="330" t="s">
        <v>167</v>
      </c>
      <c r="K133" s="293"/>
      <c r="L133" s="291"/>
      <c r="M133" s="291"/>
      <c r="N133" s="291"/>
      <c r="O133" s="291"/>
      <c r="P133" s="291"/>
      <c r="Q133" s="291"/>
      <c r="R133" s="291"/>
      <c r="S133" s="291"/>
      <c r="T133" s="291"/>
      <c r="U133" s="292"/>
    </row>
    <row r="134" spans="2:21" ht="13.5" thickBot="1" x14ac:dyDescent="0.25">
      <c r="B134" s="264" t="s">
        <v>190</v>
      </c>
      <c r="C134" s="265">
        <v>0.12470000000000001</v>
      </c>
      <c r="D134" s="266">
        <v>0.12</v>
      </c>
      <c r="E134" s="267" t="s">
        <v>183</v>
      </c>
      <c r="F134" s="268">
        <f>D134+6%</f>
        <v>0.18</v>
      </c>
      <c r="G134" s="268">
        <f>D134-6%</f>
        <v>0.06</v>
      </c>
      <c r="H134" s="269" t="s">
        <v>172</v>
      </c>
      <c r="I134" s="258">
        <v>0.06</v>
      </c>
      <c r="K134" s="294"/>
      <c r="L134" s="295"/>
      <c r="M134" s="295"/>
      <c r="N134" s="295"/>
      <c r="O134" s="295"/>
      <c r="P134" s="295"/>
      <c r="Q134" s="295"/>
      <c r="R134" s="295"/>
      <c r="S134" s="295"/>
      <c r="T134" s="295"/>
      <c r="U134" s="296"/>
    </row>
    <row r="135" spans="2:21" hidden="1" x14ac:dyDescent="0.2">
      <c r="B135" s="270" t="s">
        <v>153</v>
      </c>
      <c r="C135" s="331" t="s">
        <v>167</v>
      </c>
      <c r="D135" s="331" t="s">
        <v>167</v>
      </c>
      <c r="E135" s="332" t="s">
        <v>167</v>
      </c>
      <c r="F135" s="333" t="s">
        <v>167</v>
      </c>
      <c r="G135" s="333" t="s">
        <v>167</v>
      </c>
      <c r="H135" s="333" t="s">
        <v>167</v>
      </c>
    </row>
    <row r="136" spans="2:21" ht="28.5" x14ac:dyDescent="0.2">
      <c r="B136" s="281" t="s">
        <v>214</v>
      </c>
      <c r="C136" s="248">
        <v>2.3999999999999998E-3</v>
      </c>
      <c r="D136" s="334" t="s">
        <v>167</v>
      </c>
      <c r="E136" s="334" t="s">
        <v>167</v>
      </c>
      <c r="F136" s="334" t="s">
        <v>167</v>
      </c>
      <c r="G136" s="334" t="s">
        <v>167</v>
      </c>
      <c r="H136" s="334" t="s">
        <v>167</v>
      </c>
    </row>
    <row r="138" spans="2:21" ht="13.5" thickBot="1" x14ac:dyDescent="0.25">
      <c r="B138" s="251" t="s">
        <v>205</v>
      </c>
    </row>
    <row r="139" spans="2:21" ht="13.5" thickBot="1" x14ac:dyDescent="0.25">
      <c r="B139" s="322" t="s">
        <v>0</v>
      </c>
      <c r="C139" s="323" t="s">
        <v>212</v>
      </c>
      <c r="D139" s="323" t="s">
        <v>177</v>
      </c>
      <c r="E139" s="324" t="s">
        <v>178</v>
      </c>
      <c r="F139" s="325" t="s">
        <v>179</v>
      </c>
      <c r="G139" s="327" t="s">
        <v>167</v>
      </c>
      <c r="H139" s="326" t="s">
        <v>180</v>
      </c>
      <c r="K139" s="297" t="s">
        <v>181</v>
      </c>
      <c r="L139" s="298"/>
      <c r="M139" s="298"/>
      <c r="N139" s="298"/>
      <c r="O139" s="298"/>
      <c r="P139" s="298"/>
      <c r="Q139" s="298"/>
      <c r="R139" s="298"/>
      <c r="S139" s="298"/>
      <c r="T139" s="298"/>
      <c r="U139" s="299"/>
    </row>
    <row r="140" spans="2:21" ht="25.5" x14ac:dyDescent="0.2">
      <c r="B140" s="252" t="s">
        <v>182</v>
      </c>
      <c r="C140" s="253">
        <v>0.95469999999999999</v>
      </c>
      <c r="D140" s="254">
        <v>0.94</v>
      </c>
      <c r="E140" s="255" t="s">
        <v>183</v>
      </c>
      <c r="F140" s="256">
        <f>D140+6%</f>
        <v>1</v>
      </c>
      <c r="G140" s="256">
        <f>D140-6%</f>
        <v>0.87999999999999989</v>
      </c>
      <c r="H140" s="257" t="s">
        <v>192</v>
      </c>
      <c r="I140" s="258">
        <v>0.06</v>
      </c>
      <c r="K140" s="290" t="s">
        <v>128</v>
      </c>
      <c r="L140" s="291"/>
      <c r="M140" s="291"/>
      <c r="N140" s="291"/>
      <c r="O140" s="291"/>
      <c r="P140" s="291"/>
      <c r="Q140" s="291"/>
      <c r="R140" s="291"/>
      <c r="S140" s="291"/>
      <c r="T140" s="291"/>
      <c r="U140" s="292"/>
    </row>
    <row r="141" spans="2:21" x14ac:dyDescent="0.2">
      <c r="B141" s="259" t="s">
        <v>185</v>
      </c>
      <c r="C141" s="253">
        <v>2.7300000000000001E-2</v>
      </c>
      <c r="D141" s="254">
        <v>0.05</v>
      </c>
      <c r="E141" s="255" t="s">
        <v>186</v>
      </c>
      <c r="F141" s="256">
        <f>D141+5%</f>
        <v>0.1</v>
      </c>
      <c r="G141" s="256">
        <f>D141-5%</f>
        <v>0</v>
      </c>
      <c r="H141" s="260" t="s">
        <v>4</v>
      </c>
      <c r="I141" s="258">
        <v>0.05</v>
      </c>
      <c r="K141" s="293"/>
      <c r="L141" s="291"/>
      <c r="M141" s="291"/>
      <c r="N141" s="291"/>
      <c r="O141" s="291"/>
      <c r="P141" s="291"/>
      <c r="Q141" s="291"/>
      <c r="R141" s="291"/>
      <c r="S141" s="291"/>
      <c r="T141" s="291"/>
      <c r="U141" s="292"/>
    </row>
    <row r="142" spans="2:21" ht="25.5" x14ac:dyDescent="0.2">
      <c r="B142" s="252" t="s">
        <v>187</v>
      </c>
      <c r="C142" s="253">
        <v>0</v>
      </c>
      <c r="D142" s="254">
        <v>0.06</v>
      </c>
      <c r="E142" s="255" t="s">
        <v>183</v>
      </c>
      <c r="F142" s="256">
        <f>D142+6%</f>
        <v>0.12</v>
      </c>
      <c r="G142" s="256">
        <f>D142-6%</f>
        <v>0</v>
      </c>
      <c r="H142" s="260" t="s">
        <v>173</v>
      </c>
      <c r="I142" s="258">
        <v>0.06</v>
      </c>
      <c r="K142" s="293"/>
      <c r="L142" s="291"/>
      <c r="M142" s="291"/>
      <c r="N142" s="291"/>
      <c r="O142" s="291"/>
      <c r="P142" s="291"/>
      <c r="Q142" s="291"/>
      <c r="R142" s="291"/>
      <c r="S142" s="291"/>
      <c r="T142" s="291"/>
      <c r="U142" s="292"/>
    </row>
    <row r="143" spans="2:21" x14ac:dyDescent="0.2">
      <c r="B143" s="252" t="s">
        <v>129</v>
      </c>
      <c r="C143" s="253">
        <v>0</v>
      </c>
      <c r="D143" s="338" t="s">
        <v>167</v>
      </c>
      <c r="E143" s="255" t="s">
        <v>186</v>
      </c>
      <c r="F143" s="329" t="s">
        <v>167</v>
      </c>
      <c r="G143" s="329" t="s">
        <v>167</v>
      </c>
      <c r="H143" s="330" t="s">
        <v>167</v>
      </c>
      <c r="I143" s="258">
        <v>0.05</v>
      </c>
      <c r="K143" s="293"/>
      <c r="L143" s="291"/>
      <c r="M143" s="291"/>
      <c r="N143" s="291"/>
      <c r="O143" s="291"/>
      <c r="P143" s="291"/>
      <c r="Q143" s="291"/>
      <c r="R143" s="291"/>
      <c r="S143" s="291"/>
      <c r="T143" s="291"/>
      <c r="U143" s="292"/>
    </row>
    <row r="144" spans="2:21" ht="25.5" x14ac:dyDescent="0.2">
      <c r="B144" s="252" t="s">
        <v>102</v>
      </c>
      <c r="C144" s="253">
        <v>0</v>
      </c>
      <c r="D144" s="338" t="s">
        <v>167</v>
      </c>
      <c r="E144" s="255" t="s">
        <v>186</v>
      </c>
      <c r="F144" s="329" t="s">
        <v>167</v>
      </c>
      <c r="G144" s="329" t="s">
        <v>167</v>
      </c>
      <c r="H144" s="330" t="s">
        <v>167</v>
      </c>
      <c r="I144" s="258">
        <v>0.05</v>
      </c>
      <c r="K144" s="293"/>
      <c r="L144" s="291"/>
      <c r="M144" s="291"/>
      <c r="N144" s="291"/>
      <c r="O144" s="291"/>
      <c r="P144" s="291"/>
      <c r="Q144" s="291"/>
      <c r="R144" s="291"/>
      <c r="S144" s="291"/>
      <c r="T144" s="291"/>
      <c r="U144" s="292"/>
    </row>
    <row r="145" spans="2:21" x14ac:dyDescent="0.2">
      <c r="B145" s="259" t="s">
        <v>130</v>
      </c>
      <c r="C145" s="253">
        <v>0</v>
      </c>
      <c r="D145" s="338" t="s">
        <v>167</v>
      </c>
      <c r="E145" s="255" t="s">
        <v>186</v>
      </c>
      <c r="F145" s="329" t="s">
        <v>167</v>
      </c>
      <c r="G145" s="329" t="s">
        <v>167</v>
      </c>
      <c r="H145" s="330" t="s">
        <v>167</v>
      </c>
      <c r="I145" s="258">
        <v>0.05</v>
      </c>
      <c r="K145" s="293"/>
      <c r="L145" s="291"/>
      <c r="M145" s="291"/>
      <c r="N145" s="291"/>
      <c r="O145" s="291"/>
      <c r="P145" s="291"/>
      <c r="Q145" s="291"/>
      <c r="R145" s="291"/>
      <c r="S145" s="291"/>
      <c r="T145" s="291"/>
      <c r="U145" s="292"/>
    </row>
    <row r="146" spans="2:21" x14ac:dyDescent="0.2">
      <c r="B146" s="259" t="s">
        <v>48</v>
      </c>
      <c r="C146" s="253">
        <v>0.156</v>
      </c>
      <c r="D146" s="254">
        <v>0.15</v>
      </c>
      <c r="E146" s="255" t="s">
        <v>186</v>
      </c>
      <c r="F146" s="256">
        <f>IF(D146+5%&gt;20%,20%,D146+5%)</f>
        <v>0.2</v>
      </c>
      <c r="G146" s="256">
        <f>IF(D146+5%&gt;20%,15%,D146-5%)</f>
        <v>9.9999999999999992E-2</v>
      </c>
      <c r="H146" s="260" t="s">
        <v>188</v>
      </c>
      <c r="I146" s="258">
        <v>0.05</v>
      </c>
      <c r="K146" s="293"/>
      <c r="L146" s="291"/>
      <c r="M146" s="291"/>
      <c r="N146" s="291"/>
      <c r="O146" s="291"/>
      <c r="P146" s="291"/>
      <c r="Q146" s="291"/>
      <c r="R146" s="291"/>
      <c r="S146" s="291"/>
      <c r="T146" s="291"/>
      <c r="U146" s="292"/>
    </row>
    <row r="147" spans="2:21" x14ac:dyDescent="0.2">
      <c r="B147" s="261" t="s">
        <v>189</v>
      </c>
      <c r="C147" s="262">
        <f>SUM(C140:C146)</f>
        <v>1.1379999999999999</v>
      </c>
      <c r="D147" s="263">
        <f>SUM(D140:D146)</f>
        <v>1.2</v>
      </c>
      <c r="E147" s="329" t="s">
        <v>167</v>
      </c>
      <c r="F147" s="329" t="s">
        <v>167</v>
      </c>
      <c r="G147" s="329" t="s">
        <v>167</v>
      </c>
      <c r="H147" s="330" t="s">
        <v>167</v>
      </c>
      <c r="K147" s="293"/>
      <c r="L147" s="291"/>
      <c r="M147" s="291"/>
      <c r="N147" s="291"/>
      <c r="O147" s="291"/>
      <c r="P147" s="291"/>
      <c r="Q147" s="291"/>
      <c r="R147" s="291"/>
      <c r="S147" s="291"/>
      <c r="T147" s="291"/>
      <c r="U147" s="292"/>
    </row>
    <row r="148" spans="2:21" ht="13.5" thickBot="1" x14ac:dyDescent="0.25">
      <c r="B148" s="264" t="s">
        <v>190</v>
      </c>
      <c r="C148" s="265">
        <v>0.91059999999999997</v>
      </c>
      <c r="D148" s="266">
        <v>0.94</v>
      </c>
      <c r="E148" s="267" t="s">
        <v>183</v>
      </c>
      <c r="F148" s="268">
        <f>D148+6%</f>
        <v>1</v>
      </c>
      <c r="G148" s="268">
        <f>D148-6%</f>
        <v>0.87999999999999989</v>
      </c>
      <c r="H148" s="269" t="s">
        <v>172</v>
      </c>
      <c r="I148" s="258">
        <v>0.06</v>
      </c>
      <c r="K148" s="294"/>
      <c r="L148" s="295"/>
      <c r="M148" s="295"/>
      <c r="N148" s="295"/>
      <c r="O148" s="295"/>
      <c r="P148" s="295"/>
      <c r="Q148" s="295"/>
      <c r="R148" s="295"/>
      <c r="S148" s="295"/>
      <c r="T148" s="295"/>
      <c r="U148" s="296"/>
    </row>
    <row r="149" spans="2:21" hidden="1" x14ac:dyDescent="0.2">
      <c r="B149" s="270" t="s">
        <v>153</v>
      </c>
      <c r="C149" s="331" t="s">
        <v>167</v>
      </c>
      <c r="D149" s="331" t="s">
        <v>167</v>
      </c>
      <c r="E149" s="332" t="s">
        <v>167</v>
      </c>
      <c r="F149" s="333" t="s">
        <v>167</v>
      </c>
      <c r="G149" s="333" t="s">
        <v>167</v>
      </c>
      <c r="H149" s="333" t="s">
        <v>167</v>
      </c>
    </row>
    <row r="150" spans="2:21" ht="28.5" x14ac:dyDescent="0.2">
      <c r="B150" s="281" t="s">
        <v>214</v>
      </c>
      <c r="C150" s="248">
        <v>2.3999999999999998E-3</v>
      </c>
      <c r="D150" s="334" t="s">
        <v>167</v>
      </c>
      <c r="E150" s="334" t="s">
        <v>167</v>
      </c>
      <c r="F150" s="334" t="s">
        <v>167</v>
      </c>
      <c r="G150" s="334" t="s">
        <v>167</v>
      </c>
      <c r="H150" s="334" t="s">
        <v>167</v>
      </c>
    </row>
    <row r="152" spans="2:21" ht="13.5" thickBot="1" x14ac:dyDescent="0.25">
      <c r="B152" s="251" t="s">
        <v>206</v>
      </c>
    </row>
    <row r="153" spans="2:21" ht="13.5" thickBot="1" x14ac:dyDescent="0.25">
      <c r="B153" s="322" t="s">
        <v>0</v>
      </c>
      <c r="C153" s="323" t="s">
        <v>212</v>
      </c>
      <c r="D153" s="323" t="s">
        <v>177</v>
      </c>
      <c r="E153" s="324" t="s">
        <v>178</v>
      </c>
      <c r="F153" s="325" t="s">
        <v>179</v>
      </c>
      <c r="G153" s="327" t="s">
        <v>167</v>
      </c>
      <c r="H153" s="326" t="s">
        <v>180</v>
      </c>
      <c r="K153" s="297" t="s">
        <v>181</v>
      </c>
      <c r="L153" s="298"/>
      <c r="M153" s="298"/>
      <c r="N153" s="298"/>
      <c r="O153" s="298"/>
      <c r="P153" s="298"/>
      <c r="Q153" s="298"/>
      <c r="R153" s="298"/>
      <c r="S153" s="298"/>
      <c r="T153" s="298"/>
      <c r="U153" s="299"/>
    </row>
    <row r="154" spans="2:21" ht="25.5" x14ac:dyDescent="0.2">
      <c r="B154" s="252" t="s">
        <v>182</v>
      </c>
      <c r="C154" s="253">
        <v>0.92149999999999999</v>
      </c>
      <c r="D154" s="254">
        <v>0.95</v>
      </c>
      <c r="E154" s="255" t="s">
        <v>183</v>
      </c>
      <c r="F154" s="256">
        <f>D154+6%</f>
        <v>1.01</v>
      </c>
      <c r="G154" s="256">
        <f>D154-6%</f>
        <v>0.8899999999999999</v>
      </c>
      <c r="H154" s="257" t="s">
        <v>184</v>
      </c>
      <c r="I154" s="258">
        <v>0.06</v>
      </c>
      <c r="K154" s="290" t="s">
        <v>136</v>
      </c>
      <c r="L154" s="291"/>
      <c r="M154" s="291"/>
      <c r="N154" s="291"/>
      <c r="O154" s="291"/>
      <c r="P154" s="291"/>
      <c r="Q154" s="291"/>
      <c r="R154" s="291"/>
      <c r="S154" s="291"/>
      <c r="T154" s="291"/>
      <c r="U154" s="292"/>
    </row>
    <row r="155" spans="2:21" x14ac:dyDescent="0.2">
      <c r="B155" s="259" t="s">
        <v>185</v>
      </c>
      <c r="C155" s="253">
        <v>0.27089999999999997</v>
      </c>
      <c r="D155" s="254">
        <v>0.27</v>
      </c>
      <c r="E155" s="255" t="s">
        <v>186</v>
      </c>
      <c r="F155" s="256">
        <f>D155+5%</f>
        <v>0.32</v>
      </c>
      <c r="G155" s="256">
        <f>D155-5%</f>
        <v>0.22000000000000003</v>
      </c>
      <c r="H155" s="260" t="s">
        <v>4</v>
      </c>
      <c r="I155" s="258">
        <v>0.05</v>
      </c>
      <c r="K155" s="293"/>
      <c r="L155" s="291"/>
      <c r="M155" s="291"/>
      <c r="N155" s="291"/>
      <c r="O155" s="291"/>
      <c r="P155" s="291"/>
      <c r="Q155" s="291"/>
      <c r="R155" s="291"/>
      <c r="S155" s="291"/>
      <c r="T155" s="291"/>
      <c r="U155" s="292"/>
    </row>
    <row r="156" spans="2:21" ht="25.5" x14ac:dyDescent="0.2">
      <c r="B156" s="252" t="s">
        <v>187</v>
      </c>
      <c r="C156" s="253">
        <v>2.1899999999999999E-2</v>
      </c>
      <c r="D156" s="254">
        <v>0.06</v>
      </c>
      <c r="E156" s="255" t="s">
        <v>183</v>
      </c>
      <c r="F156" s="256">
        <f>D156+6%</f>
        <v>0.12</v>
      </c>
      <c r="G156" s="256">
        <f>D156-6%</f>
        <v>0</v>
      </c>
      <c r="H156" s="260" t="s">
        <v>173</v>
      </c>
      <c r="I156" s="258">
        <v>0.06</v>
      </c>
      <c r="K156" s="293"/>
      <c r="L156" s="291"/>
      <c r="M156" s="291"/>
      <c r="N156" s="291"/>
      <c r="O156" s="291"/>
      <c r="P156" s="291"/>
      <c r="Q156" s="291"/>
      <c r="R156" s="291"/>
      <c r="S156" s="291"/>
      <c r="T156" s="291"/>
      <c r="U156" s="292"/>
    </row>
    <row r="157" spans="2:21" x14ac:dyDescent="0.2">
      <c r="B157" s="252" t="s">
        <v>129</v>
      </c>
      <c r="C157" s="253">
        <v>0</v>
      </c>
      <c r="D157" s="254">
        <v>0.05</v>
      </c>
      <c r="E157" s="255" t="s">
        <v>186</v>
      </c>
      <c r="F157" s="256">
        <f>D157+5%</f>
        <v>0.1</v>
      </c>
      <c r="G157" s="256">
        <f>D157-5%</f>
        <v>0</v>
      </c>
      <c r="H157" s="330" t="s">
        <v>167</v>
      </c>
      <c r="I157" s="258">
        <v>0.05</v>
      </c>
      <c r="K157" s="293"/>
      <c r="L157" s="291"/>
      <c r="M157" s="291"/>
      <c r="N157" s="291"/>
      <c r="O157" s="291"/>
      <c r="P157" s="291"/>
      <c r="Q157" s="291"/>
      <c r="R157" s="291"/>
      <c r="S157" s="291"/>
      <c r="T157" s="291"/>
      <c r="U157" s="292"/>
    </row>
    <row r="158" spans="2:21" ht="25.5" x14ac:dyDescent="0.2">
      <c r="B158" s="252" t="s">
        <v>102</v>
      </c>
      <c r="C158" s="253">
        <v>1.0999999999999999E-2</v>
      </c>
      <c r="D158" s="254">
        <v>0.05</v>
      </c>
      <c r="E158" s="255" t="s">
        <v>186</v>
      </c>
      <c r="F158" s="256">
        <f>D158+5%</f>
        <v>0.1</v>
      </c>
      <c r="G158" s="256">
        <f>D158-5%</f>
        <v>0</v>
      </c>
      <c r="H158" s="330" t="s">
        <v>167</v>
      </c>
      <c r="I158" s="258">
        <v>0.05</v>
      </c>
      <c r="K158" s="293"/>
      <c r="L158" s="291"/>
      <c r="M158" s="291"/>
      <c r="N158" s="291"/>
      <c r="O158" s="291"/>
      <c r="P158" s="291"/>
      <c r="Q158" s="291"/>
      <c r="R158" s="291"/>
      <c r="S158" s="291"/>
      <c r="T158" s="291"/>
      <c r="U158" s="292"/>
    </row>
    <row r="159" spans="2:21" x14ac:dyDescent="0.2">
      <c r="B159" s="259" t="s">
        <v>130</v>
      </c>
      <c r="C159" s="253">
        <v>0</v>
      </c>
      <c r="D159" s="254">
        <v>0.05</v>
      </c>
      <c r="E159" s="255" t="s">
        <v>186</v>
      </c>
      <c r="F159" s="256">
        <f>D159+5%</f>
        <v>0.1</v>
      </c>
      <c r="G159" s="256">
        <f>D159-5%</f>
        <v>0</v>
      </c>
      <c r="H159" s="330" t="s">
        <v>167</v>
      </c>
      <c r="I159" s="258">
        <v>0.05</v>
      </c>
      <c r="K159" s="293"/>
      <c r="L159" s="291"/>
      <c r="M159" s="291"/>
      <c r="N159" s="291"/>
      <c r="O159" s="291"/>
      <c r="P159" s="291"/>
      <c r="Q159" s="291"/>
      <c r="R159" s="291"/>
      <c r="S159" s="291"/>
      <c r="T159" s="291"/>
      <c r="U159" s="292"/>
    </row>
    <row r="160" spans="2:21" x14ac:dyDescent="0.2">
      <c r="B160" s="259" t="s">
        <v>48</v>
      </c>
      <c r="C160" s="253">
        <v>0.16689999999999999</v>
      </c>
      <c r="D160" s="254">
        <v>0.15</v>
      </c>
      <c r="E160" s="255" t="s">
        <v>186</v>
      </c>
      <c r="F160" s="256">
        <f>IF(D160+5%&gt;20%,20%,D160+5%)</f>
        <v>0.2</v>
      </c>
      <c r="G160" s="256">
        <f>IF(D160+5%&gt;20%,15%,D160-5%)</f>
        <v>9.9999999999999992E-2</v>
      </c>
      <c r="H160" s="260" t="s">
        <v>188</v>
      </c>
      <c r="I160" s="258">
        <v>0.05</v>
      </c>
      <c r="K160" s="293"/>
      <c r="L160" s="291"/>
      <c r="M160" s="291"/>
      <c r="N160" s="291"/>
      <c r="O160" s="291"/>
      <c r="P160" s="291"/>
      <c r="Q160" s="291"/>
      <c r="R160" s="291"/>
      <c r="S160" s="291"/>
      <c r="T160" s="291"/>
      <c r="U160" s="292"/>
    </row>
    <row r="161" spans="2:21" x14ac:dyDescent="0.2">
      <c r="B161" s="261" t="s">
        <v>189</v>
      </c>
      <c r="C161" s="262">
        <f>SUM(C154:C160)</f>
        <v>1.3921999999999999</v>
      </c>
      <c r="D161" s="263">
        <f>SUM(D154:D160)</f>
        <v>1.58</v>
      </c>
      <c r="E161" s="329" t="s">
        <v>167</v>
      </c>
      <c r="F161" s="329" t="s">
        <v>167</v>
      </c>
      <c r="G161" s="329" t="s">
        <v>167</v>
      </c>
      <c r="H161" s="330" t="s">
        <v>167</v>
      </c>
      <c r="K161" s="293"/>
      <c r="L161" s="291"/>
      <c r="M161" s="291"/>
      <c r="N161" s="291"/>
      <c r="O161" s="291"/>
      <c r="P161" s="291"/>
      <c r="Q161" s="291"/>
      <c r="R161" s="291"/>
      <c r="S161" s="291"/>
      <c r="T161" s="291"/>
      <c r="U161" s="292"/>
    </row>
    <row r="162" spans="2:21" ht="13.5" thickBot="1" x14ac:dyDescent="0.25">
      <c r="B162" s="264" t="s">
        <v>190</v>
      </c>
      <c r="C162" s="265">
        <v>0.2331</v>
      </c>
      <c r="D162" s="266">
        <v>0.24</v>
      </c>
      <c r="E162" s="267" t="s">
        <v>183</v>
      </c>
      <c r="F162" s="268">
        <f>D162+6%</f>
        <v>0.3</v>
      </c>
      <c r="G162" s="268">
        <f>D162-6%</f>
        <v>0.18</v>
      </c>
      <c r="H162" s="269" t="s">
        <v>172</v>
      </c>
      <c r="I162" s="258">
        <v>0.06</v>
      </c>
      <c r="K162" s="294"/>
      <c r="L162" s="295"/>
      <c r="M162" s="295"/>
      <c r="N162" s="295"/>
      <c r="O162" s="295"/>
      <c r="P162" s="295"/>
      <c r="Q162" s="295"/>
      <c r="R162" s="295"/>
      <c r="S162" s="295"/>
      <c r="T162" s="295"/>
      <c r="U162" s="296"/>
    </row>
    <row r="163" spans="2:21" hidden="1" x14ac:dyDescent="0.2">
      <c r="B163" s="270" t="s">
        <v>153</v>
      </c>
      <c r="C163" s="331" t="s">
        <v>167</v>
      </c>
      <c r="D163" s="331" t="s">
        <v>167</v>
      </c>
      <c r="E163" s="332" t="s">
        <v>167</v>
      </c>
      <c r="F163" s="333" t="s">
        <v>167</v>
      </c>
      <c r="G163" s="333" t="s">
        <v>167</v>
      </c>
      <c r="H163" s="333" t="s">
        <v>167</v>
      </c>
    </row>
    <row r="164" spans="2:21" ht="28.5" x14ac:dyDescent="0.2">
      <c r="B164" s="281" t="s">
        <v>214</v>
      </c>
      <c r="C164" s="248">
        <v>2.3999999999999998E-3</v>
      </c>
      <c r="D164" s="334" t="s">
        <v>167</v>
      </c>
      <c r="E164" s="334" t="s">
        <v>167</v>
      </c>
      <c r="F164" s="334" t="s">
        <v>167</v>
      </c>
      <c r="G164" s="334" t="s">
        <v>167</v>
      </c>
      <c r="H164" s="334" t="s">
        <v>167</v>
      </c>
    </row>
    <row r="166" spans="2:21" ht="13.5" thickBot="1" x14ac:dyDescent="0.25">
      <c r="B166" s="251" t="s">
        <v>207</v>
      </c>
    </row>
    <row r="167" spans="2:21" ht="13.5" thickBot="1" x14ac:dyDescent="0.25">
      <c r="B167" s="322" t="s">
        <v>0</v>
      </c>
      <c r="C167" s="323" t="s">
        <v>212</v>
      </c>
      <c r="D167" s="323" t="s">
        <v>177</v>
      </c>
      <c r="E167" s="324" t="s">
        <v>178</v>
      </c>
      <c r="F167" s="325" t="s">
        <v>179</v>
      </c>
      <c r="G167" s="327" t="s">
        <v>167</v>
      </c>
      <c r="H167" s="326" t="s">
        <v>180</v>
      </c>
      <c r="K167" s="297" t="s">
        <v>181</v>
      </c>
      <c r="L167" s="298"/>
      <c r="M167" s="298"/>
      <c r="N167" s="298"/>
      <c r="O167" s="298"/>
      <c r="P167" s="298"/>
      <c r="Q167" s="298"/>
      <c r="R167" s="298"/>
      <c r="S167" s="298"/>
      <c r="T167" s="298"/>
      <c r="U167" s="299"/>
    </row>
    <row r="168" spans="2:21" ht="25.5" x14ac:dyDescent="0.2">
      <c r="B168" s="252" t="s">
        <v>182</v>
      </c>
      <c r="C168" s="253">
        <v>0</v>
      </c>
      <c r="D168" s="338" t="s">
        <v>167</v>
      </c>
      <c r="E168" s="255" t="s">
        <v>183</v>
      </c>
      <c r="F168" s="329" t="s">
        <v>167</v>
      </c>
      <c r="G168" s="329" t="s">
        <v>167</v>
      </c>
      <c r="H168" s="335" t="s">
        <v>167</v>
      </c>
      <c r="I168" s="258">
        <v>0.06</v>
      </c>
      <c r="K168" s="290" t="s">
        <v>139</v>
      </c>
      <c r="L168" s="291"/>
      <c r="M168" s="291"/>
      <c r="N168" s="291"/>
      <c r="O168" s="291"/>
      <c r="P168" s="291"/>
      <c r="Q168" s="291"/>
      <c r="R168" s="291"/>
      <c r="S168" s="291"/>
      <c r="T168" s="291"/>
      <c r="U168" s="292"/>
    </row>
    <row r="169" spans="2:21" x14ac:dyDescent="0.2">
      <c r="B169" s="259" t="s">
        <v>185</v>
      </c>
      <c r="C169" s="253">
        <v>0.97740000000000005</v>
      </c>
      <c r="D169" s="254">
        <v>0.98</v>
      </c>
      <c r="E169" s="255" t="s">
        <v>186</v>
      </c>
      <c r="F169" s="256">
        <f>D169+5%</f>
        <v>1.03</v>
      </c>
      <c r="G169" s="256">
        <f>D169-5%</f>
        <v>0.92999999999999994</v>
      </c>
      <c r="H169" s="260" t="s">
        <v>4</v>
      </c>
      <c r="I169" s="258">
        <v>0.05</v>
      </c>
      <c r="K169" s="293"/>
      <c r="L169" s="291"/>
      <c r="M169" s="291"/>
      <c r="N169" s="291"/>
      <c r="O169" s="291"/>
      <c r="P169" s="291"/>
      <c r="Q169" s="291"/>
      <c r="R169" s="291"/>
      <c r="S169" s="291"/>
      <c r="T169" s="291"/>
      <c r="U169" s="292"/>
    </row>
    <row r="170" spans="2:21" ht="25.5" x14ac:dyDescent="0.2">
      <c r="B170" s="252" t="s">
        <v>187</v>
      </c>
      <c r="C170" s="253">
        <v>0</v>
      </c>
      <c r="D170" s="338" t="s">
        <v>167</v>
      </c>
      <c r="E170" s="255" t="s">
        <v>183</v>
      </c>
      <c r="F170" s="329" t="s">
        <v>167</v>
      </c>
      <c r="G170" s="329" t="s">
        <v>167</v>
      </c>
      <c r="H170" s="330" t="s">
        <v>167</v>
      </c>
      <c r="I170" s="258">
        <v>0.06</v>
      </c>
      <c r="K170" s="293"/>
      <c r="L170" s="291"/>
      <c r="M170" s="291"/>
      <c r="N170" s="291"/>
      <c r="O170" s="291"/>
      <c r="P170" s="291"/>
      <c r="Q170" s="291"/>
      <c r="R170" s="291"/>
      <c r="S170" s="291"/>
      <c r="T170" s="291"/>
      <c r="U170" s="292"/>
    </row>
    <row r="171" spans="2:21" x14ac:dyDescent="0.2">
      <c r="B171" s="252" t="s">
        <v>129</v>
      </c>
      <c r="C171" s="253">
        <v>0</v>
      </c>
      <c r="D171" s="338" t="s">
        <v>167</v>
      </c>
      <c r="E171" s="255" t="s">
        <v>186</v>
      </c>
      <c r="F171" s="329" t="s">
        <v>167</v>
      </c>
      <c r="G171" s="329" t="s">
        <v>167</v>
      </c>
      <c r="H171" s="330" t="s">
        <v>167</v>
      </c>
      <c r="I171" s="258">
        <v>0.05</v>
      </c>
      <c r="K171" s="293"/>
      <c r="L171" s="291"/>
      <c r="M171" s="291"/>
      <c r="N171" s="291"/>
      <c r="O171" s="291"/>
      <c r="P171" s="291"/>
      <c r="Q171" s="291"/>
      <c r="R171" s="291"/>
      <c r="S171" s="291"/>
      <c r="T171" s="291"/>
      <c r="U171" s="292"/>
    </row>
    <row r="172" spans="2:21" ht="25.5" x14ac:dyDescent="0.2">
      <c r="B172" s="252" t="s">
        <v>102</v>
      </c>
      <c r="C172" s="253">
        <v>0</v>
      </c>
      <c r="D172" s="338" t="s">
        <v>167</v>
      </c>
      <c r="E172" s="255" t="s">
        <v>186</v>
      </c>
      <c r="F172" s="329" t="s">
        <v>167</v>
      </c>
      <c r="G172" s="329" t="s">
        <v>167</v>
      </c>
      <c r="H172" s="330" t="s">
        <v>167</v>
      </c>
      <c r="I172" s="258">
        <v>0.05</v>
      </c>
      <c r="K172" s="293"/>
      <c r="L172" s="291"/>
      <c r="M172" s="291"/>
      <c r="N172" s="291"/>
      <c r="O172" s="291"/>
      <c r="P172" s="291"/>
      <c r="Q172" s="291"/>
      <c r="R172" s="291"/>
      <c r="S172" s="291"/>
      <c r="T172" s="291"/>
      <c r="U172" s="292"/>
    </row>
    <row r="173" spans="2:21" x14ac:dyDescent="0.2">
      <c r="B173" s="259" t="s">
        <v>130</v>
      </c>
      <c r="C173" s="253">
        <v>0</v>
      </c>
      <c r="D173" s="338" t="s">
        <v>167</v>
      </c>
      <c r="E173" s="255" t="s">
        <v>186</v>
      </c>
      <c r="F173" s="329" t="s">
        <v>167</v>
      </c>
      <c r="G173" s="329" t="s">
        <v>167</v>
      </c>
      <c r="H173" s="330" t="s">
        <v>167</v>
      </c>
      <c r="I173" s="258">
        <v>0.05</v>
      </c>
      <c r="K173" s="293"/>
      <c r="L173" s="291"/>
      <c r="M173" s="291"/>
      <c r="N173" s="291"/>
      <c r="O173" s="291"/>
      <c r="P173" s="291"/>
      <c r="Q173" s="291"/>
      <c r="R173" s="291"/>
      <c r="S173" s="291"/>
      <c r="T173" s="291"/>
      <c r="U173" s="292"/>
    </row>
    <row r="174" spans="2:21" x14ac:dyDescent="0.2">
      <c r="B174" s="259" t="s">
        <v>48</v>
      </c>
      <c r="C174" s="253">
        <v>2.2599999999999999E-2</v>
      </c>
      <c r="D174" s="254">
        <v>0.05</v>
      </c>
      <c r="E174" s="255" t="s">
        <v>186</v>
      </c>
      <c r="F174" s="256">
        <f>IF(D174+5%&gt;20%,20%,D174+5%)</f>
        <v>0.1</v>
      </c>
      <c r="G174" s="256">
        <f>IF(D174+5%&gt;20%,15%,D174-5%)</f>
        <v>0</v>
      </c>
      <c r="H174" s="260" t="s">
        <v>188</v>
      </c>
      <c r="I174" s="258">
        <v>0.05</v>
      </c>
      <c r="K174" s="293"/>
      <c r="L174" s="291"/>
      <c r="M174" s="291"/>
      <c r="N174" s="291"/>
      <c r="O174" s="291"/>
      <c r="P174" s="291"/>
      <c r="Q174" s="291"/>
      <c r="R174" s="291"/>
      <c r="S174" s="291"/>
      <c r="T174" s="291"/>
      <c r="U174" s="292"/>
    </row>
    <row r="175" spans="2:21" x14ac:dyDescent="0.2">
      <c r="B175" s="261" t="s">
        <v>189</v>
      </c>
      <c r="C175" s="262">
        <f>SUM(C168:C174)</f>
        <v>1</v>
      </c>
      <c r="D175" s="263">
        <f>SUM(D168:D174)</f>
        <v>1.03</v>
      </c>
      <c r="E175" s="329" t="s">
        <v>167</v>
      </c>
      <c r="F175" s="329" t="s">
        <v>167</v>
      </c>
      <c r="G175" s="329" t="s">
        <v>167</v>
      </c>
      <c r="H175" s="330" t="s">
        <v>167</v>
      </c>
      <c r="K175" s="293"/>
      <c r="L175" s="291"/>
      <c r="M175" s="291"/>
      <c r="N175" s="291"/>
      <c r="O175" s="291"/>
      <c r="P175" s="291"/>
      <c r="Q175" s="291"/>
      <c r="R175" s="291"/>
      <c r="S175" s="291"/>
      <c r="T175" s="291"/>
      <c r="U175" s="292"/>
    </row>
    <row r="176" spans="2:21" ht="13.5" thickBot="1" x14ac:dyDescent="0.25">
      <c r="B176" s="264" t="s">
        <v>190</v>
      </c>
      <c r="C176" s="265">
        <v>0</v>
      </c>
      <c r="D176" s="339" t="s">
        <v>167</v>
      </c>
      <c r="E176" s="267" t="s">
        <v>183</v>
      </c>
      <c r="F176" s="336" t="s">
        <v>167</v>
      </c>
      <c r="G176" s="336" t="s">
        <v>167</v>
      </c>
      <c r="H176" s="337" t="s">
        <v>167</v>
      </c>
      <c r="I176" s="258">
        <v>0.06</v>
      </c>
      <c r="K176" s="294"/>
      <c r="L176" s="295"/>
      <c r="M176" s="295"/>
      <c r="N176" s="295"/>
      <c r="O176" s="295"/>
      <c r="P176" s="295"/>
      <c r="Q176" s="295"/>
      <c r="R176" s="295"/>
      <c r="S176" s="295"/>
      <c r="T176" s="295"/>
      <c r="U176" s="296"/>
    </row>
    <row r="177" spans="2:21" hidden="1" x14ac:dyDescent="0.2">
      <c r="B177" s="270" t="s">
        <v>153</v>
      </c>
      <c r="C177" s="331" t="s">
        <v>167</v>
      </c>
      <c r="D177" s="331" t="s">
        <v>167</v>
      </c>
      <c r="E177" s="332" t="s">
        <v>167</v>
      </c>
      <c r="F177" s="333" t="s">
        <v>167</v>
      </c>
      <c r="G177" s="333" t="s">
        <v>167</v>
      </c>
      <c r="H177" s="333" t="s">
        <v>167</v>
      </c>
    </row>
    <row r="178" spans="2:21" ht="28.5" x14ac:dyDescent="0.2">
      <c r="B178" s="281" t="s">
        <v>214</v>
      </c>
      <c r="C178" s="248">
        <v>2.3999999999999998E-3</v>
      </c>
      <c r="D178" s="334" t="s">
        <v>167</v>
      </c>
      <c r="E178" s="334" t="s">
        <v>167</v>
      </c>
      <c r="F178" s="334" t="s">
        <v>167</v>
      </c>
      <c r="G178" s="334" t="s">
        <v>167</v>
      </c>
      <c r="H178" s="334" t="s">
        <v>167</v>
      </c>
    </row>
    <row r="180" spans="2:21" ht="13.5" thickBot="1" x14ac:dyDescent="0.25">
      <c r="B180" s="251" t="s">
        <v>208</v>
      </c>
    </row>
    <row r="181" spans="2:21" ht="13.5" thickBot="1" x14ac:dyDescent="0.25">
      <c r="B181" s="322" t="s">
        <v>0</v>
      </c>
      <c r="C181" s="323" t="s">
        <v>212</v>
      </c>
      <c r="D181" s="323" t="s">
        <v>177</v>
      </c>
      <c r="E181" s="324" t="s">
        <v>178</v>
      </c>
      <c r="F181" s="325" t="s">
        <v>179</v>
      </c>
      <c r="G181" s="327" t="s">
        <v>167</v>
      </c>
      <c r="H181" s="326" t="s">
        <v>180</v>
      </c>
      <c r="K181" s="297" t="s">
        <v>181</v>
      </c>
      <c r="L181" s="298"/>
      <c r="M181" s="298"/>
      <c r="N181" s="298"/>
      <c r="O181" s="298"/>
      <c r="P181" s="298"/>
      <c r="Q181" s="298"/>
      <c r="R181" s="298"/>
      <c r="S181" s="298"/>
      <c r="T181" s="298"/>
      <c r="U181" s="299"/>
    </row>
    <row r="182" spans="2:21" ht="25.5" x14ac:dyDescent="0.2">
      <c r="B182" s="252" t="s">
        <v>182</v>
      </c>
      <c r="C182" s="253">
        <v>0.27489999999999998</v>
      </c>
      <c r="D182" s="254">
        <v>0.35</v>
      </c>
      <c r="E182" s="255" t="s">
        <v>183</v>
      </c>
      <c r="F182" s="256">
        <f>D182+6%</f>
        <v>0.41</v>
      </c>
      <c r="G182" s="256">
        <f>D182-6%</f>
        <v>0.28999999999999998</v>
      </c>
      <c r="H182" s="257" t="s">
        <v>197</v>
      </c>
      <c r="I182" s="258">
        <v>0.06</v>
      </c>
      <c r="K182" s="290" t="s">
        <v>209</v>
      </c>
      <c r="L182" s="291"/>
      <c r="M182" s="291"/>
      <c r="N182" s="291"/>
      <c r="O182" s="291"/>
      <c r="P182" s="291"/>
      <c r="Q182" s="291"/>
      <c r="R182" s="291"/>
      <c r="S182" s="291"/>
      <c r="T182" s="291"/>
      <c r="U182" s="292"/>
    </row>
    <row r="183" spans="2:21" ht="25.5" x14ac:dyDescent="0.2">
      <c r="B183" s="259" t="s">
        <v>185</v>
      </c>
      <c r="C183" s="253">
        <v>0.25940000000000002</v>
      </c>
      <c r="D183" s="254">
        <v>0.3</v>
      </c>
      <c r="E183" s="255" t="s">
        <v>186</v>
      </c>
      <c r="F183" s="256">
        <f>D183+5%</f>
        <v>0.35</v>
      </c>
      <c r="G183" s="256">
        <f>D183-5%</f>
        <v>0.25</v>
      </c>
      <c r="H183" s="257" t="s">
        <v>199</v>
      </c>
      <c r="I183" s="258">
        <v>0.05</v>
      </c>
      <c r="K183" s="293"/>
      <c r="L183" s="291"/>
      <c r="M183" s="291"/>
      <c r="N183" s="291"/>
      <c r="O183" s="291"/>
      <c r="P183" s="291"/>
      <c r="Q183" s="291"/>
      <c r="R183" s="291"/>
      <c r="S183" s="291"/>
      <c r="T183" s="291"/>
      <c r="U183" s="292"/>
    </row>
    <row r="184" spans="2:21" ht="38.25" x14ac:dyDescent="0.2">
      <c r="B184" s="252" t="s">
        <v>187</v>
      </c>
      <c r="C184" s="253">
        <v>0.1477</v>
      </c>
      <c r="D184" s="254">
        <v>0.2</v>
      </c>
      <c r="E184" s="255" t="s">
        <v>183</v>
      </c>
      <c r="F184" s="256">
        <f>D184+6%</f>
        <v>0.26</v>
      </c>
      <c r="G184" s="256">
        <f>D184-6%</f>
        <v>0.14000000000000001</v>
      </c>
      <c r="H184" s="257" t="s">
        <v>200</v>
      </c>
      <c r="I184" s="258">
        <v>0.06</v>
      </c>
      <c r="K184" s="293"/>
      <c r="L184" s="291"/>
      <c r="M184" s="291"/>
      <c r="N184" s="291"/>
      <c r="O184" s="291"/>
      <c r="P184" s="291"/>
      <c r="Q184" s="291"/>
      <c r="R184" s="291"/>
      <c r="S184" s="291"/>
      <c r="T184" s="291"/>
      <c r="U184" s="292"/>
    </row>
    <row r="185" spans="2:21" x14ac:dyDescent="0.2">
      <c r="B185" s="252" t="s">
        <v>129</v>
      </c>
      <c r="C185" s="253">
        <v>0</v>
      </c>
      <c r="D185" s="338" t="s">
        <v>167</v>
      </c>
      <c r="E185" s="255" t="s">
        <v>186</v>
      </c>
      <c r="F185" s="329" t="s">
        <v>167</v>
      </c>
      <c r="G185" s="329" t="s">
        <v>167</v>
      </c>
      <c r="H185" s="330" t="s">
        <v>167</v>
      </c>
      <c r="I185" s="258">
        <v>0.05</v>
      </c>
      <c r="K185" s="293"/>
      <c r="L185" s="291"/>
      <c r="M185" s="291"/>
      <c r="N185" s="291"/>
      <c r="O185" s="291"/>
      <c r="P185" s="291"/>
      <c r="Q185" s="291"/>
      <c r="R185" s="291"/>
      <c r="S185" s="291"/>
      <c r="T185" s="291"/>
      <c r="U185" s="292"/>
    </row>
    <row r="186" spans="2:21" ht="25.5" x14ac:dyDescent="0.2">
      <c r="B186" s="252" t="s">
        <v>102</v>
      </c>
      <c r="C186" s="253">
        <v>0</v>
      </c>
      <c r="D186" s="338" t="s">
        <v>167</v>
      </c>
      <c r="E186" s="255" t="s">
        <v>186</v>
      </c>
      <c r="F186" s="329" t="s">
        <v>167</v>
      </c>
      <c r="G186" s="329" t="s">
        <v>167</v>
      </c>
      <c r="H186" s="330" t="s">
        <v>167</v>
      </c>
      <c r="I186" s="258">
        <v>0.05</v>
      </c>
      <c r="K186" s="293"/>
      <c r="L186" s="291"/>
      <c r="M186" s="291"/>
      <c r="N186" s="291"/>
      <c r="O186" s="291"/>
      <c r="P186" s="291"/>
      <c r="Q186" s="291"/>
      <c r="R186" s="291"/>
      <c r="S186" s="291"/>
      <c r="T186" s="291"/>
      <c r="U186" s="292"/>
    </row>
    <row r="187" spans="2:21" x14ac:dyDescent="0.2">
      <c r="B187" s="259" t="s">
        <v>130</v>
      </c>
      <c r="C187" s="253">
        <v>0</v>
      </c>
      <c r="D187" s="338" t="s">
        <v>167</v>
      </c>
      <c r="E187" s="255" t="s">
        <v>186</v>
      </c>
      <c r="F187" s="329" t="s">
        <v>167</v>
      </c>
      <c r="G187" s="329" t="s">
        <v>167</v>
      </c>
      <c r="H187" s="330" t="s">
        <v>167</v>
      </c>
      <c r="I187" s="258">
        <v>0.05</v>
      </c>
      <c r="K187" s="293"/>
      <c r="L187" s="291"/>
      <c r="M187" s="291"/>
      <c r="N187" s="291"/>
      <c r="O187" s="291"/>
      <c r="P187" s="291"/>
      <c r="Q187" s="291"/>
      <c r="R187" s="291"/>
      <c r="S187" s="291"/>
      <c r="T187" s="291"/>
      <c r="U187" s="292"/>
    </row>
    <row r="188" spans="2:21" x14ac:dyDescent="0.2">
      <c r="B188" s="259" t="s">
        <v>48</v>
      </c>
      <c r="C188" s="253">
        <v>0.31790000000000002</v>
      </c>
      <c r="D188" s="254">
        <v>0.15</v>
      </c>
      <c r="E188" s="255" t="s">
        <v>186</v>
      </c>
      <c r="F188" s="256">
        <f>IF(D188+5%&gt;20%,20%,D188+5%)</f>
        <v>0.2</v>
      </c>
      <c r="G188" s="256">
        <f>IF(D188+5%&gt;20%,15%,D188-5%)</f>
        <v>9.9999999999999992E-2</v>
      </c>
      <c r="H188" s="260" t="s">
        <v>188</v>
      </c>
      <c r="I188" s="258">
        <v>0.05</v>
      </c>
      <c r="K188" s="293"/>
      <c r="L188" s="291"/>
      <c r="M188" s="291"/>
      <c r="N188" s="291"/>
      <c r="O188" s="291"/>
      <c r="P188" s="291"/>
      <c r="Q188" s="291"/>
      <c r="R188" s="291"/>
      <c r="S188" s="291"/>
      <c r="T188" s="291"/>
      <c r="U188" s="292"/>
    </row>
    <row r="189" spans="2:21" x14ac:dyDescent="0.2">
      <c r="B189" s="261" t="s">
        <v>189</v>
      </c>
      <c r="C189" s="262">
        <f>SUM(C182:C188)</f>
        <v>0.99990000000000001</v>
      </c>
      <c r="D189" s="263">
        <f>SUM(D182:D188)</f>
        <v>0.99999999999999989</v>
      </c>
      <c r="E189" s="329" t="s">
        <v>167</v>
      </c>
      <c r="F189" s="329" t="s">
        <v>167</v>
      </c>
      <c r="G189" s="329" t="s">
        <v>167</v>
      </c>
      <c r="H189" s="330" t="s">
        <v>167</v>
      </c>
      <c r="K189" s="293"/>
      <c r="L189" s="291"/>
      <c r="M189" s="291"/>
      <c r="N189" s="291"/>
      <c r="O189" s="291"/>
      <c r="P189" s="291"/>
      <c r="Q189" s="291"/>
      <c r="R189" s="291"/>
      <c r="S189" s="291"/>
      <c r="T189" s="291"/>
      <c r="U189" s="292"/>
    </row>
    <row r="190" spans="2:21" ht="13.5" thickBot="1" x14ac:dyDescent="0.25">
      <c r="B190" s="264" t="s">
        <v>190</v>
      </c>
      <c r="C190" s="265">
        <v>0.64939999999999998</v>
      </c>
      <c r="D190" s="266">
        <v>0.8</v>
      </c>
      <c r="E190" s="267" t="s">
        <v>183</v>
      </c>
      <c r="F190" s="268">
        <f>D190+6%</f>
        <v>0.8600000000000001</v>
      </c>
      <c r="G190" s="268">
        <f>D190-6%</f>
        <v>0.74</v>
      </c>
      <c r="H190" s="269" t="s">
        <v>172</v>
      </c>
      <c r="I190" s="258">
        <v>0.06</v>
      </c>
      <c r="K190" s="294"/>
      <c r="L190" s="295"/>
      <c r="M190" s="295"/>
      <c r="N190" s="295"/>
      <c r="O190" s="295"/>
      <c r="P190" s="295"/>
      <c r="Q190" s="295"/>
      <c r="R190" s="295"/>
      <c r="S190" s="295"/>
      <c r="T190" s="295"/>
      <c r="U190" s="296"/>
    </row>
    <row r="191" spans="2:21" hidden="1" x14ac:dyDescent="0.2">
      <c r="B191" s="270" t="s">
        <v>153</v>
      </c>
      <c r="C191" s="331" t="s">
        <v>167</v>
      </c>
      <c r="D191" s="331" t="s">
        <v>167</v>
      </c>
      <c r="E191" s="332" t="s">
        <v>167</v>
      </c>
      <c r="F191" s="333" t="s">
        <v>167</v>
      </c>
      <c r="G191" s="333" t="s">
        <v>167</v>
      </c>
      <c r="H191" s="333" t="s">
        <v>167</v>
      </c>
    </row>
    <row r="192" spans="2:21" ht="28.5" x14ac:dyDescent="0.2">
      <c r="B192" s="281" t="s">
        <v>214</v>
      </c>
      <c r="C192" s="248">
        <v>2.3999999999999998E-3</v>
      </c>
      <c r="D192" s="334" t="s">
        <v>167</v>
      </c>
      <c r="E192" s="334" t="s">
        <v>167</v>
      </c>
      <c r="F192" s="334" t="s">
        <v>167</v>
      </c>
      <c r="G192" s="334" t="s">
        <v>167</v>
      </c>
      <c r="H192" s="334" t="s">
        <v>167</v>
      </c>
    </row>
    <row r="194" spans="2:21" ht="13.5" thickBot="1" x14ac:dyDescent="0.25">
      <c r="B194" s="251" t="s">
        <v>210</v>
      </c>
    </row>
    <row r="195" spans="2:21" ht="13.5" thickBot="1" x14ac:dyDescent="0.25">
      <c r="B195" s="322" t="s">
        <v>0</v>
      </c>
      <c r="C195" s="323" t="s">
        <v>212</v>
      </c>
      <c r="D195" s="323" t="s">
        <v>177</v>
      </c>
      <c r="E195" s="324" t="s">
        <v>178</v>
      </c>
      <c r="F195" s="325" t="s">
        <v>179</v>
      </c>
      <c r="G195" s="327" t="s">
        <v>167</v>
      </c>
      <c r="H195" s="326" t="s">
        <v>180</v>
      </c>
      <c r="K195" s="297" t="s">
        <v>181</v>
      </c>
      <c r="L195" s="298"/>
      <c r="M195" s="298"/>
      <c r="N195" s="298"/>
      <c r="O195" s="298"/>
      <c r="P195" s="298"/>
      <c r="Q195" s="298"/>
      <c r="R195" s="298"/>
      <c r="S195" s="298"/>
      <c r="T195" s="298"/>
      <c r="U195" s="299"/>
    </row>
    <row r="196" spans="2:21" ht="25.5" x14ac:dyDescent="0.2">
      <c r="B196" s="252" t="s">
        <v>182</v>
      </c>
      <c r="C196" s="253">
        <v>0.41860000000000003</v>
      </c>
      <c r="D196" s="254">
        <v>0.45</v>
      </c>
      <c r="E196" s="255" t="s">
        <v>183</v>
      </c>
      <c r="F196" s="256">
        <f>D196+6%</f>
        <v>0.51</v>
      </c>
      <c r="G196" s="256">
        <f>D196-6%</f>
        <v>0.39</v>
      </c>
      <c r="H196" s="257" t="s">
        <v>184</v>
      </c>
      <c r="I196" s="258">
        <v>0.06</v>
      </c>
      <c r="K196" s="290" t="s">
        <v>211</v>
      </c>
      <c r="L196" s="291"/>
      <c r="M196" s="291"/>
      <c r="N196" s="291"/>
      <c r="O196" s="291"/>
      <c r="P196" s="291"/>
      <c r="Q196" s="291"/>
      <c r="R196" s="291"/>
      <c r="S196" s="291"/>
      <c r="T196" s="291"/>
      <c r="U196" s="292"/>
    </row>
    <row r="197" spans="2:21" x14ac:dyDescent="0.2">
      <c r="B197" s="259" t="s">
        <v>185</v>
      </c>
      <c r="C197" s="253">
        <v>0.1144</v>
      </c>
      <c r="D197" s="254">
        <v>0.13</v>
      </c>
      <c r="E197" s="255" t="s">
        <v>186</v>
      </c>
      <c r="F197" s="256">
        <f>D197+5%</f>
        <v>0.18</v>
      </c>
      <c r="G197" s="256">
        <f>D197-5%</f>
        <v>0.08</v>
      </c>
      <c r="H197" s="260" t="s">
        <v>4</v>
      </c>
      <c r="I197" s="258">
        <v>0.05</v>
      </c>
      <c r="K197" s="293"/>
      <c r="L197" s="291"/>
      <c r="M197" s="291"/>
      <c r="N197" s="291"/>
      <c r="O197" s="291"/>
      <c r="P197" s="291"/>
      <c r="Q197" s="291"/>
      <c r="R197" s="291"/>
      <c r="S197" s="291"/>
      <c r="T197" s="291"/>
      <c r="U197" s="292"/>
    </row>
    <row r="198" spans="2:21" ht="25.5" x14ac:dyDescent="0.2">
      <c r="B198" s="252" t="s">
        <v>187</v>
      </c>
      <c r="C198" s="253">
        <v>0.29139999999999999</v>
      </c>
      <c r="D198" s="254">
        <v>0.32</v>
      </c>
      <c r="E198" s="255" t="s">
        <v>183</v>
      </c>
      <c r="F198" s="256">
        <f>D198+6%</f>
        <v>0.38</v>
      </c>
      <c r="G198" s="256">
        <f>D198-6%</f>
        <v>0.26</v>
      </c>
      <c r="H198" s="260" t="s">
        <v>173</v>
      </c>
      <c r="I198" s="258">
        <v>0.06</v>
      </c>
      <c r="K198" s="293"/>
      <c r="L198" s="291"/>
      <c r="M198" s="291"/>
      <c r="N198" s="291"/>
      <c r="O198" s="291"/>
      <c r="P198" s="291"/>
      <c r="Q198" s="291"/>
      <c r="R198" s="291"/>
      <c r="S198" s="291"/>
      <c r="T198" s="291"/>
      <c r="U198" s="292"/>
    </row>
    <row r="199" spans="2:21" x14ac:dyDescent="0.2">
      <c r="B199" s="252" t="s">
        <v>129</v>
      </c>
      <c r="C199" s="253">
        <v>0</v>
      </c>
      <c r="D199" s="338" t="s">
        <v>167</v>
      </c>
      <c r="E199" s="255" t="s">
        <v>186</v>
      </c>
      <c r="F199" s="329" t="s">
        <v>167</v>
      </c>
      <c r="G199" s="329" t="s">
        <v>167</v>
      </c>
      <c r="H199" s="330" t="s">
        <v>167</v>
      </c>
      <c r="I199" s="258">
        <v>0.05</v>
      </c>
      <c r="K199" s="293"/>
      <c r="L199" s="291"/>
      <c r="M199" s="291"/>
      <c r="N199" s="291"/>
      <c r="O199" s="291"/>
      <c r="P199" s="291"/>
      <c r="Q199" s="291"/>
      <c r="R199" s="291"/>
      <c r="S199" s="291"/>
      <c r="T199" s="291"/>
      <c r="U199" s="292"/>
    </row>
    <row r="200" spans="2:21" ht="25.5" x14ac:dyDescent="0.2">
      <c r="B200" s="252" t="s">
        <v>102</v>
      </c>
      <c r="C200" s="253">
        <v>0</v>
      </c>
      <c r="D200" s="338" t="s">
        <v>167</v>
      </c>
      <c r="E200" s="255" t="s">
        <v>186</v>
      </c>
      <c r="F200" s="329" t="s">
        <v>167</v>
      </c>
      <c r="G200" s="329" t="s">
        <v>167</v>
      </c>
      <c r="H200" s="330" t="s">
        <v>167</v>
      </c>
      <c r="I200" s="258">
        <v>0.05</v>
      </c>
      <c r="K200" s="293"/>
      <c r="L200" s="291"/>
      <c r="M200" s="291"/>
      <c r="N200" s="291"/>
      <c r="O200" s="291"/>
      <c r="P200" s="291"/>
      <c r="Q200" s="291"/>
      <c r="R200" s="291"/>
      <c r="S200" s="291"/>
      <c r="T200" s="291"/>
      <c r="U200" s="292"/>
    </row>
    <row r="201" spans="2:21" x14ac:dyDescent="0.2">
      <c r="B201" s="259" t="s">
        <v>130</v>
      </c>
      <c r="C201" s="253">
        <v>0</v>
      </c>
      <c r="D201" s="338" t="s">
        <v>167</v>
      </c>
      <c r="E201" s="255" t="s">
        <v>186</v>
      </c>
      <c r="F201" s="329" t="s">
        <v>167</v>
      </c>
      <c r="G201" s="329" t="s">
        <v>167</v>
      </c>
      <c r="H201" s="330" t="s">
        <v>167</v>
      </c>
      <c r="I201" s="258">
        <v>0.05</v>
      </c>
      <c r="K201" s="293"/>
      <c r="L201" s="291"/>
      <c r="M201" s="291"/>
      <c r="N201" s="291"/>
      <c r="O201" s="291"/>
      <c r="P201" s="291"/>
      <c r="Q201" s="291"/>
      <c r="R201" s="291"/>
      <c r="S201" s="291"/>
      <c r="T201" s="291"/>
      <c r="U201" s="292"/>
    </row>
    <row r="202" spans="2:21" x14ac:dyDescent="0.2">
      <c r="B202" s="259" t="s">
        <v>48</v>
      </c>
      <c r="C202" s="253">
        <v>0.17560000000000001</v>
      </c>
      <c r="D202" s="254">
        <v>0.1</v>
      </c>
      <c r="E202" s="255" t="s">
        <v>186</v>
      </c>
      <c r="F202" s="256">
        <f>IF(D202+5%&gt;20%,20%,D202+5%)</f>
        <v>0.15000000000000002</v>
      </c>
      <c r="G202" s="256">
        <f>IF(D202+5%&gt;20%,15%,D202-5%)</f>
        <v>0.05</v>
      </c>
      <c r="H202" s="260" t="s">
        <v>188</v>
      </c>
      <c r="I202" s="258">
        <v>0.05</v>
      </c>
      <c r="K202" s="293"/>
      <c r="L202" s="291"/>
      <c r="M202" s="291"/>
      <c r="N202" s="291"/>
      <c r="O202" s="291"/>
      <c r="P202" s="291"/>
      <c r="Q202" s="291"/>
      <c r="R202" s="291"/>
      <c r="S202" s="291"/>
      <c r="T202" s="291"/>
      <c r="U202" s="292"/>
    </row>
    <row r="203" spans="2:21" x14ac:dyDescent="0.2">
      <c r="B203" s="261" t="s">
        <v>189</v>
      </c>
      <c r="C203" s="262">
        <f>SUM(C196:C202)</f>
        <v>1</v>
      </c>
      <c r="D203" s="263">
        <f>SUM(D196:D202)</f>
        <v>1.0000000000000002</v>
      </c>
      <c r="E203" s="329" t="s">
        <v>167</v>
      </c>
      <c r="F203" s="329" t="s">
        <v>167</v>
      </c>
      <c r="G203" s="329" t="s">
        <v>167</v>
      </c>
      <c r="H203" s="330" t="s">
        <v>167</v>
      </c>
      <c r="K203" s="293"/>
      <c r="L203" s="291"/>
      <c r="M203" s="291"/>
      <c r="N203" s="291"/>
      <c r="O203" s="291"/>
      <c r="P203" s="291"/>
      <c r="Q203" s="291"/>
      <c r="R203" s="291"/>
      <c r="S203" s="291"/>
      <c r="T203" s="291"/>
      <c r="U203" s="292"/>
    </row>
    <row r="204" spans="2:21" ht="13.5" thickBot="1" x14ac:dyDescent="0.25">
      <c r="B204" s="264" t="s">
        <v>190</v>
      </c>
      <c r="C204" s="265">
        <v>0.2288</v>
      </c>
      <c r="D204" s="266">
        <v>0.25</v>
      </c>
      <c r="E204" s="267" t="s">
        <v>183</v>
      </c>
      <c r="F204" s="268">
        <f>D204+6%</f>
        <v>0.31</v>
      </c>
      <c r="G204" s="268">
        <f>D204-6%</f>
        <v>0.19</v>
      </c>
      <c r="H204" s="269" t="s">
        <v>172</v>
      </c>
      <c r="I204" s="258">
        <v>0.06</v>
      </c>
      <c r="K204" s="294"/>
      <c r="L204" s="295"/>
      <c r="M204" s="295"/>
      <c r="N204" s="295"/>
      <c r="O204" s="295"/>
      <c r="P204" s="295"/>
      <c r="Q204" s="295"/>
      <c r="R204" s="295"/>
      <c r="S204" s="295"/>
      <c r="T204" s="295"/>
      <c r="U204" s="296"/>
    </row>
    <row r="205" spans="2:21" hidden="1" x14ac:dyDescent="0.2">
      <c r="B205" s="270" t="s">
        <v>153</v>
      </c>
      <c r="C205" s="331" t="s">
        <v>167</v>
      </c>
      <c r="D205" s="331" t="s">
        <v>167</v>
      </c>
      <c r="E205" s="332" t="s">
        <v>167</v>
      </c>
      <c r="F205" s="333" t="s">
        <v>167</v>
      </c>
      <c r="G205" s="333" t="s">
        <v>167</v>
      </c>
      <c r="H205" s="333" t="s">
        <v>167</v>
      </c>
    </row>
    <row r="206" spans="2:21" ht="28.5" x14ac:dyDescent="0.2">
      <c r="B206" s="281" t="s">
        <v>214</v>
      </c>
      <c r="C206" s="248">
        <v>2.3999999999999998E-3</v>
      </c>
      <c r="D206" s="334" t="s">
        <v>167</v>
      </c>
      <c r="E206" s="334" t="s">
        <v>167</v>
      </c>
      <c r="F206" s="334" t="s">
        <v>167</v>
      </c>
      <c r="G206" s="334" t="s">
        <v>167</v>
      </c>
      <c r="H206" s="334" t="s">
        <v>167</v>
      </c>
    </row>
    <row r="10000" spans="52:52" x14ac:dyDescent="0.2">
      <c r="AZ10000" s="246">
        <v>14</v>
      </c>
    </row>
  </sheetData>
  <mergeCells count="28">
    <mergeCell ref="K5:U5"/>
    <mergeCell ref="K6:U15"/>
    <mergeCell ref="K20:U20"/>
    <mergeCell ref="K21:U30"/>
    <mergeCell ref="K35:U35"/>
    <mergeCell ref="K36:U45"/>
    <mergeCell ref="K50:U50"/>
    <mergeCell ref="K51:U60"/>
    <mergeCell ref="K65:U65"/>
    <mergeCell ref="K66:U75"/>
    <mergeCell ref="K80:U80"/>
    <mergeCell ref="K81:U90"/>
    <mergeCell ref="K95:U95"/>
    <mergeCell ref="K96:U105"/>
    <mergeCell ref="K110:U110"/>
    <mergeCell ref="K111:U120"/>
    <mergeCell ref="K125:U125"/>
    <mergeCell ref="K126:U134"/>
    <mergeCell ref="K139:U139"/>
    <mergeCell ref="K140:U148"/>
    <mergeCell ref="K153:U153"/>
    <mergeCell ref="K154:U162"/>
    <mergeCell ref="K167:U167"/>
    <mergeCell ref="K196:U204"/>
    <mergeCell ref="K168:U176"/>
    <mergeCell ref="K181:U181"/>
    <mergeCell ref="K182:U190"/>
    <mergeCell ref="K195:U195"/>
  </mergeCells>
  <pageMargins left="0.7" right="0.7" top="0.75" bottom="0.75" header="0.3" footer="0.3"/>
  <tableParts count="14">
    <tablePart r:id="rId1"/>
    <tablePart r:id="rId2"/>
    <tablePart r:id="rId3"/>
    <tablePart r:id="rId4"/>
    <tablePart r:id="rId5"/>
    <tablePart r:id="rId6"/>
    <tablePart r:id="rId7"/>
    <tablePart r:id="rId8"/>
    <tablePart r:id="rId9"/>
    <tablePart r:id="rId10"/>
    <tablePart r:id="rId11"/>
    <tablePart r:id="rId12"/>
    <tablePart r:id="rId13"/>
    <tablePart r:id="rId1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L102"/>
  <sheetViews>
    <sheetView showGridLines="0" rightToLeft="1" topLeftCell="A25" zoomScale="80" zoomScaleNormal="80" zoomScaleSheetLayoutView="100" workbookViewId="0">
      <selection activeCell="F48" sqref="F48:G48"/>
    </sheetView>
  </sheetViews>
  <sheetFormatPr defaultColWidth="8.25" defaultRowHeight="14.25" x14ac:dyDescent="0.2"/>
  <cols>
    <col min="1" max="1" width="8.25" style="42"/>
    <col min="2" max="2" width="37.125" style="41" customWidth="1"/>
    <col min="3" max="4" width="12.125" style="41" customWidth="1"/>
    <col min="5" max="5" width="10.75" style="41" customWidth="1"/>
    <col min="6" max="7" width="12" style="41" customWidth="1"/>
    <col min="8" max="8" width="11.25" style="42" customWidth="1"/>
    <col min="9" max="9" width="31.75" style="42" customWidth="1"/>
    <col min="10" max="16384" width="8.25" style="42"/>
  </cols>
  <sheetData>
    <row r="1" spans="2:12" ht="30" customHeight="1" x14ac:dyDescent="0.2">
      <c r="B1" s="100"/>
      <c r="C1" s="101"/>
      <c r="D1" s="99" t="s">
        <v>105</v>
      </c>
      <c r="E1" s="100"/>
      <c r="F1" s="101"/>
      <c r="G1" s="101"/>
      <c r="H1" s="101"/>
      <c r="I1" s="101"/>
    </row>
    <row r="2" spans="2:12" ht="30" customHeight="1" x14ac:dyDescent="0.2">
      <c r="B2" s="93"/>
      <c r="C2" s="121" t="s">
        <v>80</v>
      </c>
      <c r="D2" s="94"/>
      <c r="E2" s="95"/>
      <c r="F2" s="95"/>
      <c r="G2" s="95"/>
      <c r="H2" s="95"/>
      <c r="I2" s="95"/>
    </row>
    <row r="3" spans="2:12" ht="51" customHeight="1" x14ac:dyDescent="0.2">
      <c r="B3" s="102" t="s">
        <v>0</v>
      </c>
      <c r="C3" s="12" t="s">
        <v>103</v>
      </c>
      <c r="D3" s="28" t="s">
        <v>112</v>
      </c>
      <c r="E3" s="102" t="s">
        <v>53</v>
      </c>
      <c r="F3" s="103" t="s">
        <v>11</v>
      </c>
      <c r="G3" s="104"/>
      <c r="H3" s="105"/>
      <c r="I3" s="12" t="s">
        <v>97</v>
      </c>
    </row>
    <row r="4" spans="2:12" ht="15" x14ac:dyDescent="0.2">
      <c r="B4" s="49"/>
      <c r="C4" s="50"/>
      <c r="D4" s="50"/>
      <c r="E4" s="51"/>
      <c r="F4" s="51"/>
      <c r="G4" s="51"/>
      <c r="H4" s="81">
        <v>0.32</v>
      </c>
      <c r="I4" s="82" t="s">
        <v>57</v>
      </c>
    </row>
    <row r="5" spans="2:12" ht="15" x14ac:dyDescent="0.2">
      <c r="B5" s="49"/>
      <c r="C5" s="74"/>
      <c r="D5" s="50"/>
      <c r="E5" s="51"/>
      <c r="F5" s="51"/>
      <c r="G5" s="51"/>
      <c r="H5" s="106">
        <v>0.12</v>
      </c>
      <c r="I5" s="82" t="s">
        <v>58</v>
      </c>
    </row>
    <row r="6" spans="2:12" ht="30" x14ac:dyDescent="0.2">
      <c r="B6" s="49" t="s">
        <v>39</v>
      </c>
      <c r="C6" s="74">
        <v>0.52</v>
      </c>
      <c r="D6" s="50">
        <v>0.52</v>
      </c>
      <c r="E6" s="54">
        <v>0.06</v>
      </c>
      <c r="F6" s="54">
        <f>+D6-E6</f>
        <v>0.46</v>
      </c>
      <c r="G6" s="54">
        <f>+D6+E6</f>
        <v>0.58000000000000007</v>
      </c>
      <c r="H6" s="106">
        <v>0.08</v>
      </c>
      <c r="I6" s="82" t="s">
        <v>60</v>
      </c>
    </row>
    <row r="7" spans="2:12" ht="21.75" customHeight="1" x14ac:dyDescent="0.2">
      <c r="B7" s="120"/>
      <c r="C7" s="74"/>
      <c r="D7" s="50"/>
      <c r="E7" s="54"/>
      <c r="F7" s="51"/>
      <c r="G7" s="51"/>
      <c r="H7" s="106">
        <v>0.06</v>
      </c>
      <c r="I7" s="82" t="s">
        <v>59</v>
      </c>
      <c r="J7" s="123"/>
      <c r="K7" s="123"/>
      <c r="L7" s="123"/>
    </row>
    <row r="8" spans="2:12" ht="15" x14ac:dyDescent="0.2">
      <c r="B8" s="49"/>
      <c r="C8" s="74"/>
      <c r="D8" s="50"/>
      <c r="E8" s="51"/>
      <c r="F8" s="51"/>
      <c r="G8" s="51"/>
      <c r="H8" s="108">
        <v>0.38</v>
      </c>
      <c r="I8" s="83" t="s">
        <v>61</v>
      </c>
    </row>
    <row r="9" spans="2:12" ht="15" x14ac:dyDescent="0.2">
      <c r="B9" s="49"/>
      <c r="C9" s="74"/>
      <c r="D9" s="50"/>
      <c r="E9" s="51"/>
      <c r="F9" s="51"/>
      <c r="G9" s="51"/>
      <c r="H9" s="106">
        <v>0.02</v>
      </c>
      <c r="I9" s="82" t="s">
        <v>78</v>
      </c>
    </row>
    <row r="10" spans="2:12" ht="15" x14ac:dyDescent="0.2">
      <c r="B10" s="55"/>
      <c r="C10" s="88"/>
      <c r="D10" s="56"/>
      <c r="E10" s="57"/>
      <c r="F10" s="57"/>
      <c r="G10" s="57"/>
      <c r="H10" s="84">
        <v>0.02</v>
      </c>
      <c r="I10" s="85" t="s">
        <v>74</v>
      </c>
    </row>
    <row r="11" spans="2:12" ht="15" x14ac:dyDescent="0.2">
      <c r="B11" s="49"/>
      <c r="C11" s="74"/>
      <c r="D11" s="50"/>
      <c r="E11" s="51"/>
      <c r="F11" s="51"/>
      <c r="G11" s="51"/>
      <c r="H11" s="52">
        <v>0.2</v>
      </c>
      <c r="I11" s="53" t="s">
        <v>62</v>
      </c>
    </row>
    <row r="12" spans="2:12" ht="15" x14ac:dyDescent="0.25">
      <c r="B12" s="49" t="s">
        <v>63</v>
      </c>
      <c r="C12" s="75">
        <v>1.0999999999999999E-2</v>
      </c>
      <c r="D12" s="59">
        <v>0.01</v>
      </c>
      <c r="E12" s="60">
        <v>0.05</v>
      </c>
      <c r="F12" s="54">
        <v>0</v>
      </c>
      <c r="G12" s="54">
        <f>+D12+E12</f>
        <v>6.0000000000000005E-2</v>
      </c>
      <c r="H12" s="52">
        <v>0.25</v>
      </c>
      <c r="I12" s="53" t="s">
        <v>64</v>
      </c>
    </row>
    <row r="13" spans="2:12" ht="15" x14ac:dyDescent="0.25">
      <c r="B13" s="49" t="s">
        <v>65</v>
      </c>
      <c r="C13" s="75"/>
      <c r="D13" s="59"/>
      <c r="E13" s="60"/>
      <c r="F13" s="60"/>
      <c r="G13" s="60"/>
      <c r="H13" s="52">
        <v>0.35</v>
      </c>
      <c r="I13" s="53" t="s">
        <v>66</v>
      </c>
    </row>
    <row r="14" spans="2:12" ht="15" x14ac:dyDescent="0.2">
      <c r="B14" s="55"/>
      <c r="C14" s="88"/>
      <c r="D14" s="56"/>
      <c r="E14" s="57"/>
      <c r="F14" s="57"/>
      <c r="G14" s="57"/>
      <c r="H14" s="84">
        <v>0.2</v>
      </c>
      <c r="I14" s="85" t="s">
        <v>67</v>
      </c>
    </row>
    <row r="15" spans="2:12" ht="21.6" customHeight="1" x14ac:dyDescent="0.2">
      <c r="B15" s="49" t="s">
        <v>5</v>
      </c>
      <c r="C15" s="74">
        <v>0.28299999999999997</v>
      </c>
      <c r="D15" s="50">
        <v>0.28000000000000003</v>
      </c>
      <c r="E15" s="54">
        <v>0.05</v>
      </c>
      <c r="F15" s="54">
        <f>+D15-E15</f>
        <v>0.23000000000000004</v>
      </c>
      <c r="G15" s="54">
        <f>+D15+E15</f>
        <v>0.33</v>
      </c>
      <c r="H15" s="58"/>
      <c r="I15" s="53"/>
    </row>
    <row r="16" spans="2:12" ht="15" x14ac:dyDescent="0.2">
      <c r="B16" s="46"/>
      <c r="C16" s="122"/>
      <c r="D16" s="47"/>
      <c r="E16" s="48"/>
      <c r="F16" s="48"/>
      <c r="G16" s="48"/>
      <c r="H16" s="81">
        <v>0.126</v>
      </c>
      <c r="I16" s="82" t="s">
        <v>75</v>
      </c>
    </row>
    <row r="17" spans="2:9" ht="15" x14ac:dyDescent="0.2">
      <c r="B17" s="49"/>
      <c r="C17" s="74"/>
      <c r="D17" s="50"/>
      <c r="E17" s="51"/>
      <c r="F17" s="51"/>
      <c r="G17" s="51"/>
      <c r="H17" s="81">
        <v>7.1999999999999995E-2</v>
      </c>
      <c r="I17" s="107" t="s">
        <v>107</v>
      </c>
    </row>
    <row r="18" spans="2:9" ht="15" x14ac:dyDescent="0.2">
      <c r="B18" s="49"/>
      <c r="C18" s="74"/>
      <c r="D18" s="50"/>
      <c r="E18" s="51"/>
      <c r="F18" s="51"/>
      <c r="G18" s="51"/>
      <c r="H18" s="81">
        <v>4.4999999999999998E-2</v>
      </c>
      <c r="I18" s="107" t="s">
        <v>108</v>
      </c>
    </row>
    <row r="19" spans="2:9" ht="15" x14ac:dyDescent="0.2">
      <c r="B19" s="49" t="s">
        <v>95</v>
      </c>
      <c r="C19" s="74">
        <v>0.16300000000000001</v>
      </c>
      <c r="D19" s="50">
        <v>0.18</v>
      </c>
      <c r="E19" s="54">
        <v>0.06</v>
      </c>
      <c r="F19" s="54">
        <f>+D19-E19</f>
        <v>0.12</v>
      </c>
      <c r="G19" s="54">
        <f>+D19+E19</f>
        <v>0.24</v>
      </c>
      <c r="H19" s="81">
        <v>1.7999999999999999E-2</v>
      </c>
      <c r="I19" s="86" t="s">
        <v>109</v>
      </c>
    </row>
    <row r="20" spans="2:9" ht="15" x14ac:dyDescent="0.2">
      <c r="B20" s="49"/>
      <c r="C20" s="74"/>
      <c r="D20" s="50"/>
      <c r="E20" s="54"/>
      <c r="F20" s="54"/>
      <c r="G20" s="54"/>
      <c r="H20" s="81">
        <v>3.9E-2</v>
      </c>
      <c r="I20" s="86" t="s">
        <v>77</v>
      </c>
    </row>
    <row r="21" spans="2:9" ht="15" x14ac:dyDescent="0.2">
      <c r="B21" s="49"/>
      <c r="C21" s="74"/>
      <c r="D21" s="50"/>
      <c r="E21" s="51"/>
      <c r="F21" s="51"/>
      <c r="G21" s="51"/>
      <c r="H21" s="81">
        <v>0.32</v>
      </c>
      <c r="I21" s="86" t="s">
        <v>68</v>
      </c>
    </row>
    <row r="22" spans="2:9" ht="15" x14ac:dyDescent="0.2">
      <c r="B22" s="49"/>
      <c r="C22" s="74"/>
      <c r="D22" s="50"/>
      <c r="E22" s="51"/>
      <c r="F22" s="51"/>
      <c r="G22" s="51"/>
      <c r="H22" s="81">
        <v>0.25</v>
      </c>
      <c r="I22" s="86" t="s">
        <v>69</v>
      </c>
    </row>
    <row r="23" spans="2:9" ht="15" x14ac:dyDescent="0.2">
      <c r="B23" s="49"/>
      <c r="C23" s="74"/>
      <c r="D23" s="50"/>
      <c r="E23" s="51"/>
      <c r="F23" s="51"/>
      <c r="G23" s="51"/>
      <c r="H23" s="81">
        <v>0.1</v>
      </c>
      <c r="I23" s="86" t="s">
        <v>70</v>
      </c>
    </row>
    <row r="24" spans="2:9" ht="15" x14ac:dyDescent="0.2">
      <c r="B24" s="55"/>
      <c r="C24" s="74"/>
      <c r="D24" s="50"/>
      <c r="E24" s="57"/>
      <c r="F24" s="57"/>
      <c r="G24" s="57"/>
      <c r="H24" s="108">
        <v>0.03</v>
      </c>
      <c r="I24" s="109" t="s">
        <v>76</v>
      </c>
    </row>
    <row r="25" spans="2:9" ht="15" x14ac:dyDescent="0.2">
      <c r="B25" s="55" t="s">
        <v>30</v>
      </c>
      <c r="C25" s="76">
        <v>0</v>
      </c>
      <c r="D25" s="62">
        <v>0</v>
      </c>
      <c r="E25" s="63">
        <v>0.05</v>
      </c>
      <c r="F25" s="87">
        <v>0</v>
      </c>
      <c r="G25" s="87">
        <v>0.05</v>
      </c>
      <c r="H25" s="81"/>
      <c r="I25" s="86"/>
    </row>
    <row r="26" spans="2:9" ht="15.75" customHeight="1" x14ac:dyDescent="0.2">
      <c r="B26" s="61" t="s">
        <v>48</v>
      </c>
      <c r="C26" s="76">
        <v>2.3E-2</v>
      </c>
      <c r="D26" s="62">
        <v>0.01</v>
      </c>
      <c r="E26" s="63"/>
      <c r="F26" s="87"/>
      <c r="G26" s="87"/>
      <c r="H26" s="63">
        <v>1</v>
      </c>
      <c r="I26" s="66" t="s">
        <v>71</v>
      </c>
    </row>
    <row r="27" spans="2:9" ht="15" x14ac:dyDescent="0.2">
      <c r="B27" s="61" t="s">
        <v>9</v>
      </c>
      <c r="C27" s="76">
        <v>1</v>
      </c>
      <c r="D27" s="62">
        <v>1</v>
      </c>
      <c r="E27" s="63"/>
      <c r="F27" s="63"/>
      <c r="G27" s="63"/>
      <c r="H27" s="64"/>
      <c r="I27" s="65"/>
    </row>
    <row r="28" spans="2:9" ht="15" x14ac:dyDescent="0.2">
      <c r="B28" s="61" t="s">
        <v>15</v>
      </c>
      <c r="C28" s="76">
        <v>0.249</v>
      </c>
      <c r="D28" s="62">
        <v>0.21</v>
      </c>
      <c r="E28" s="63">
        <v>0.06</v>
      </c>
      <c r="F28" s="54">
        <v>0.15</v>
      </c>
      <c r="G28" s="54">
        <v>0.27</v>
      </c>
      <c r="H28" s="63"/>
      <c r="I28" s="67"/>
    </row>
    <row r="29" spans="2:9" x14ac:dyDescent="0.2">
      <c r="B29" s="68"/>
      <c r="D29" s="110"/>
    </row>
    <row r="30" spans="2:9" x14ac:dyDescent="0.2">
      <c r="C30" s="68"/>
      <c r="D30" s="68"/>
      <c r="E30" s="68"/>
    </row>
    <row r="31" spans="2:9" ht="30" customHeight="1" x14ac:dyDescent="0.2">
      <c r="B31" s="93"/>
      <c r="C31" s="112" t="s">
        <v>81</v>
      </c>
      <c r="D31" s="94"/>
      <c r="E31" s="95"/>
      <c r="F31" s="95"/>
      <c r="G31" s="95"/>
      <c r="H31" s="95"/>
      <c r="I31" s="95"/>
    </row>
    <row r="32" spans="2:9" ht="45" x14ac:dyDescent="0.2">
      <c r="B32" s="43" t="s">
        <v>0</v>
      </c>
      <c r="C32" s="12" t="s">
        <v>103</v>
      </c>
      <c r="D32" s="28" t="s">
        <v>113</v>
      </c>
      <c r="E32" s="43" t="s">
        <v>53</v>
      </c>
      <c r="F32" s="44" t="s">
        <v>11</v>
      </c>
      <c r="G32" s="44"/>
      <c r="H32" s="45"/>
      <c r="I32" s="12" t="s">
        <v>97</v>
      </c>
    </row>
    <row r="33" spans="2:9" ht="15" x14ac:dyDescent="0.2">
      <c r="B33" s="49"/>
      <c r="C33" s="70"/>
      <c r="D33" s="70"/>
      <c r="E33" s="51"/>
      <c r="F33" s="51"/>
      <c r="G33" s="51"/>
      <c r="H33" s="81">
        <v>0.32</v>
      </c>
      <c r="I33" s="82" t="s">
        <v>57</v>
      </c>
    </row>
    <row r="34" spans="2:9" ht="14.45" customHeight="1" x14ac:dyDescent="0.2">
      <c r="B34" s="49"/>
      <c r="C34" s="70"/>
      <c r="D34" s="70"/>
      <c r="E34" s="51"/>
      <c r="F34" s="51"/>
      <c r="G34" s="51"/>
      <c r="H34" s="106">
        <v>0.12</v>
      </c>
      <c r="I34" s="82" t="s">
        <v>58</v>
      </c>
    </row>
    <row r="35" spans="2:9" ht="14.45" customHeight="1" x14ac:dyDescent="0.2">
      <c r="B35" s="49" t="s">
        <v>39</v>
      </c>
      <c r="C35" s="77">
        <v>0.38800000000000001</v>
      </c>
      <c r="D35" s="70">
        <v>0.39</v>
      </c>
      <c r="E35" s="54">
        <v>0.06</v>
      </c>
      <c r="F35" s="54">
        <f>+D35-E35</f>
        <v>0.33</v>
      </c>
      <c r="G35" s="54">
        <f>+D35+E35</f>
        <v>0.45</v>
      </c>
      <c r="H35" s="106">
        <v>0.08</v>
      </c>
      <c r="I35" s="82" t="s">
        <v>60</v>
      </c>
    </row>
    <row r="36" spans="2:9" ht="14.45" customHeight="1" x14ac:dyDescent="0.2">
      <c r="B36" s="120"/>
      <c r="C36" s="77"/>
      <c r="D36" s="70"/>
      <c r="E36" s="54"/>
      <c r="F36" s="51"/>
      <c r="G36" s="51"/>
      <c r="H36" s="106">
        <v>0.06</v>
      </c>
      <c r="I36" s="82" t="s">
        <v>59</v>
      </c>
    </row>
    <row r="37" spans="2:9" ht="14.45" customHeight="1" x14ac:dyDescent="0.2">
      <c r="B37" s="49"/>
      <c r="C37" s="70"/>
      <c r="D37" s="70"/>
      <c r="E37" s="54"/>
      <c r="F37" s="51"/>
      <c r="G37" s="51"/>
      <c r="H37" s="108">
        <v>0.38</v>
      </c>
      <c r="I37" s="83" t="s">
        <v>61</v>
      </c>
    </row>
    <row r="38" spans="2:9" ht="15" x14ac:dyDescent="0.2">
      <c r="B38" s="49"/>
      <c r="C38" s="70"/>
      <c r="D38" s="70"/>
      <c r="E38" s="54"/>
      <c r="F38" s="51"/>
      <c r="G38" s="51"/>
      <c r="H38" s="106">
        <v>0.02</v>
      </c>
      <c r="I38" s="82" t="s">
        <v>78</v>
      </c>
    </row>
    <row r="39" spans="2:9" ht="15" x14ac:dyDescent="0.2">
      <c r="B39" s="55"/>
      <c r="C39" s="71"/>
      <c r="D39" s="71"/>
      <c r="E39" s="63"/>
      <c r="F39" s="57"/>
      <c r="G39" s="57"/>
      <c r="H39" s="106">
        <v>0.02</v>
      </c>
      <c r="I39" s="82" t="s">
        <v>74</v>
      </c>
    </row>
    <row r="40" spans="2:9" ht="15" x14ac:dyDescent="0.2">
      <c r="B40" s="49"/>
      <c r="C40" s="70"/>
      <c r="D40" s="70"/>
      <c r="E40" s="54"/>
      <c r="F40" s="51"/>
      <c r="G40" s="51"/>
      <c r="H40" s="52">
        <v>0.2</v>
      </c>
      <c r="I40" s="53" t="s">
        <v>62</v>
      </c>
    </row>
    <row r="41" spans="2:9" ht="15" x14ac:dyDescent="0.2">
      <c r="B41" s="49" t="s">
        <v>63</v>
      </c>
      <c r="C41" s="77">
        <v>6.8000000000000005E-2</v>
      </c>
      <c r="D41" s="70">
        <v>0.05</v>
      </c>
      <c r="E41" s="54">
        <v>0.05</v>
      </c>
      <c r="F41" s="54">
        <f>+D41-E41</f>
        <v>0</v>
      </c>
      <c r="G41" s="54">
        <f>+D41+E41</f>
        <v>0.1</v>
      </c>
      <c r="H41" s="52">
        <v>0.25</v>
      </c>
      <c r="I41" s="53" t="s">
        <v>64</v>
      </c>
    </row>
    <row r="42" spans="2:9" ht="15" x14ac:dyDescent="0.25">
      <c r="B42" s="49" t="s">
        <v>65</v>
      </c>
      <c r="C42" s="70"/>
      <c r="D42" s="70"/>
      <c r="E42" s="54"/>
      <c r="F42" s="60"/>
      <c r="G42" s="60"/>
      <c r="H42" s="52">
        <v>0.35</v>
      </c>
      <c r="I42" s="53" t="s">
        <v>66</v>
      </c>
    </row>
    <row r="43" spans="2:9" ht="15" x14ac:dyDescent="0.2">
      <c r="B43" s="55"/>
      <c r="C43" s="71"/>
      <c r="D43" s="71"/>
      <c r="E43" s="63"/>
      <c r="F43" s="57"/>
      <c r="G43" s="57"/>
      <c r="H43" s="84">
        <v>0.2</v>
      </c>
      <c r="I43" s="85" t="s">
        <v>67</v>
      </c>
    </row>
    <row r="44" spans="2:9" ht="21.6" customHeight="1" x14ac:dyDescent="0.2">
      <c r="B44" s="49" t="s">
        <v>5</v>
      </c>
      <c r="C44" s="74">
        <v>0.28199999999999997</v>
      </c>
      <c r="D44" s="50">
        <v>0.28000000000000003</v>
      </c>
      <c r="E44" s="54">
        <v>0.06</v>
      </c>
      <c r="F44" s="54">
        <v>0.22000000000000003</v>
      </c>
      <c r="G44" s="54">
        <v>0.34</v>
      </c>
      <c r="H44" s="58"/>
      <c r="I44" s="53"/>
    </row>
    <row r="45" spans="2:9" ht="18.600000000000001" customHeight="1" x14ac:dyDescent="0.2">
      <c r="B45" s="46"/>
      <c r="C45" s="69"/>
      <c r="D45" s="69"/>
      <c r="E45" s="72"/>
      <c r="F45" s="48"/>
      <c r="G45" s="48"/>
      <c r="H45" s="81">
        <v>0.126</v>
      </c>
      <c r="I45" s="82" t="s">
        <v>75</v>
      </c>
    </row>
    <row r="46" spans="2:9" ht="15" x14ac:dyDescent="0.2">
      <c r="B46" s="49"/>
      <c r="C46" s="70"/>
      <c r="D46" s="70"/>
      <c r="E46" s="54"/>
      <c r="F46" s="51"/>
      <c r="G46" s="51"/>
      <c r="H46" s="81">
        <v>7.1999999999999995E-2</v>
      </c>
      <c r="I46" s="107" t="s">
        <v>107</v>
      </c>
    </row>
    <row r="47" spans="2:9" ht="15" x14ac:dyDescent="0.2">
      <c r="B47" s="49"/>
      <c r="C47" s="70"/>
      <c r="D47" s="70"/>
      <c r="E47" s="54"/>
      <c r="F47" s="51"/>
      <c r="G47" s="51"/>
      <c r="H47" s="81">
        <v>4.4999999999999998E-2</v>
      </c>
      <c r="I47" s="107" t="s">
        <v>108</v>
      </c>
    </row>
    <row r="48" spans="2:9" ht="15" x14ac:dyDescent="0.2">
      <c r="B48" s="49" t="s">
        <v>95</v>
      </c>
      <c r="C48" s="70">
        <v>0.23799999999999999</v>
      </c>
      <c r="D48" s="70">
        <v>0.25</v>
      </c>
      <c r="E48" s="54">
        <v>0.06</v>
      </c>
      <c r="F48" s="54">
        <f>+D48-E48</f>
        <v>0.19</v>
      </c>
      <c r="G48" s="54">
        <f>+D48+E48</f>
        <v>0.31</v>
      </c>
      <c r="H48" s="81">
        <v>1.7999999999999999E-2</v>
      </c>
      <c r="I48" s="86" t="s">
        <v>109</v>
      </c>
    </row>
    <row r="49" spans="2:9" ht="15" x14ac:dyDescent="0.2">
      <c r="B49" s="49"/>
      <c r="C49" s="77"/>
      <c r="D49" s="70"/>
      <c r="E49" s="54"/>
      <c r="F49" s="54"/>
      <c r="G49" s="54"/>
      <c r="H49" s="81">
        <v>3.9E-2</v>
      </c>
      <c r="I49" s="86" t="s">
        <v>77</v>
      </c>
    </row>
    <row r="50" spans="2:9" ht="15" x14ac:dyDescent="0.2">
      <c r="B50" s="49"/>
      <c r="C50" s="70"/>
      <c r="D50" s="70"/>
      <c r="E50" s="51"/>
      <c r="F50" s="51"/>
      <c r="G50" s="51"/>
      <c r="H50" s="81">
        <v>0.32</v>
      </c>
      <c r="I50" s="86" t="s">
        <v>68</v>
      </c>
    </row>
    <row r="51" spans="2:9" ht="15" x14ac:dyDescent="0.2">
      <c r="B51" s="49"/>
      <c r="C51" s="70"/>
      <c r="D51" s="70"/>
      <c r="E51" s="51"/>
      <c r="F51" s="51"/>
      <c r="G51" s="51"/>
      <c r="H51" s="81">
        <v>0.25</v>
      </c>
      <c r="I51" s="86" t="s">
        <v>69</v>
      </c>
    </row>
    <row r="52" spans="2:9" ht="15" x14ac:dyDescent="0.2">
      <c r="B52" s="49"/>
      <c r="C52" s="70"/>
      <c r="D52" s="70"/>
      <c r="E52" s="51"/>
      <c r="F52" s="51"/>
      <c r="G52" s="51"/>
      <c r="H52" s="81">
        <v>0.1</v>
      </c>
      <c r="I52" s="86" t="s">
        <v>70</v>
      </c>
    </row>
    <row r="53" spans="2:9" ht="15" x14ac:dyDescent="0.2">
      <c r="B53" s="55"/>
      <c r="C53" s="71"/>
      <c r="D53" s="71"/>
      <c r="E53" s="57"/>
      <c r="F53" s="57"/>
      <c r="G53" s="57"/>
      <c r="H53" s="108">
        <v>0.03</v>
      </c>
      <c r="I53" s="109" t="s">
        <v>76</v>
      </c>
    </row>
    <row r="54" spans="2:9" ht="15" x14ac:dyDescent="0.2">
      <c r="B54" s="55" t="s">
        <v>30</v>
      </c>
      <c r="C54" s="76">
        <v>0</v>
      </c>
      <c r="D54" s="62">
        <v>0</v>
      </c>
      <c r="E54" s="63">
        <v>0.05</v>
      </c>
      <c r="F54" s="87">
        <v>0</v>
      </c>
      <c r="G54" s="87">
        <v>0.05</v>
      </c>
      <c r="H54" s="81"/>
      <c r="I54" s="86"/>
    </row>
    <row r="55" spans="2:9" ht="15" x14ac:dyDescent="0.2">
      <c r="B55" s="61" t="s">
        <v>48</v>
      </c>
      <c r="C55" s="78">
        <v>2.4E-2</v>
      </c>
      <c r="D55" s="71">
        <v>0.03</v>
      </c>
      <c r="E55" s="63"/>
      <c r="F55" s="87"/>
      <c r="G55" s="87"/>
      <c r="H55" s="63">
        <v>1</v>
      </c>
      <c r="I55" s="66" t="s">
        <v>71</v>
      </c>
    </row>
    <row r="56" spans="2:9" ht="15" x14ac:dyDescent="0.2">
      <c r="B56" s="61" t="s">
        <v>9</v>
      </c>
      <c r="C56" s="76">
        <v>1</v>
      </c>
      <c r="D56" s="62">
        <v>1</v>
      </c>
      <c r="E56" s="63"/>
      <c r="F56" s="63"/>
      <c r="G56" s="63"/>
      <c r="H56" s="64"/>
      <c r="I56" s="65"/>
    </row>
    <row r="57" spans="2:9" ht="15" x14ac:dyDescent="0.2">
      <c r="B57" s="61" t="s">
        <v>15</v>
      </c>
      <c r="C57" s="78">
        <v>0.24</v>
      </c>
      <c r="D57" s="71">
        <v>0.21</v>
      </c>
      <c r="E57" s="54">
        <v>0.06</v>
      </c>
      <c r="F57" s="54">
        <v>0.15</v>
      </c>
      <c r="G57" s="54">
        <v>0.27</v>
      </c>
      <c r="H57" s="63"/>
      <c r="I57" s="67"/>
    </row>
    <row r="58" spans="2:9" x14ac:dyDescent="0.2">
      <c r="D58" s="110"/>
    </row>
    <row r="59" spans="2:9" x14ac:dyDescent="0.2">
      <c r="D59" s="110"/>
    </row>
    <row r="60" spans="2:9" ht="30" customHeight="1" x14ac:dyDescent="0.2">
      <c r="B60" s="93"/>
      <c r="C60" s="112" t="s">
        <v>82</v>
      </c>
      <c r="D60" s="94"/>
      <c r="E60" s="95"/>
      <c r="F60" s="95"/>
      <c r="G60" s="95"/>
      <c r="H60" s="95"/>
      <c r="I60" s="95"/>
    </row>
    <row r="61" spans="2:9" ht="45.75" customHeight="1" x14ac:dyDescent="0.2">
      <c r="B61" s="43" t="s">
        <v>0</v>
      </c>
      <c r="C61" s="12" t="s">
        <v>103</v>
      </c>
      <c r="D61" s="28" t="s">
        <v>104</v>
      </c>
      <c r="E61" s="43" t="s">
        <v>53</v>
      </c>
      <c r="F61" s="44" t="s">
        <v>11</v>
      </c>
      <c r="G61" s="44"/>
      <c r="H61" s="45"/>
      <c r="I61" s="12" t="s">
        <v>97</v>
      </c>
    </row>
    <row r="62" spans="2:9" ht="15" x14ac:dyDescent="0.2">
      <c r="B62" s="49"/>
      <c r="C62" s="50"/>
      <c r="D62" s="50"/>
      <c r="E62" s="51"/>
      <c r="F62" s="51"/>
      <c r="G62" s="51"/>
      <c r="H62" s="81">
        <v>0.32</v>
      </c>
      <c r="I62" s="82" t="s">
        <v>57</v>
      </c>
    </row>
    <row r="63" spans="2:9" ht="15" x14ac:dyDescent="0.2">
      <c r="B63" s="49"/>
      <c r="C63" s="50"/>
      <c r="D63" s="50"/>
      <c r="E63" s="54"/>
      <c r="F63" s="54"/>
      <c r="G63" s="54"/>
      <c r="H63" s="106">
        <v>0.12</v>
      </c>
      <c r="I63" s="82" t="s">
        <v>58</v>
      </c>
    </row>
    <row r="64" spans="2:9" ht="30" x14ac:dyDescent="0.2">
      <c r="B64" s="49" t="s">
        <v>39</v>
      </c>
      <c r="C64" s="50">
        <v>0.24399999999999999</v>
      </c>
      <c r="D64" s="50">
        <v>0.24</v>
      </c>
      <c r="E64" s="54">
        <v>0.06</v>
      </c>
      <c r="F64" s="54">
        <v>0.18</v>
      </c>
      <c r="G64" s="54">
        <v>0.3</v>
      </c>
      <c r="H64" s="106">
        <v>0.08</v>
      </c>
      <c r="I64" s="82" t="s">
        <v>60</v>
      </c>
    </row>
    <row r="65" spans="2:9" ht="15" x14ac:dyDescent="0.2">
      <c r="B65" s="120"/>
      <c r="C65" s="74"/>
      <c r="D65" s="50"/>
      <c r="E65" s="54"/>
      <c r="F65" s="51"/>
      <c r="G65" s="51"/>
      <c r="H65" s="106">
        <v>0.06</v>
      </c>
      <c r="I65" s="82" t="s">
        <v>59</v>
      </c>
    </row>
    <row r="66" spans="2:9" ht="15" x14ac:dyDescent="0.2">
      <c r="B66" s="49"/>
      <c r="C66" s="50"/>
      <c r="D66" s="50"/>
      <c r="E66" s="54"/>
      <c r="F66" s="51"/>
      <c r="G66" s="51"/>
      <c r="H66" s="108">
        <v>0.38</v>
      </c>
      <c r="I66" s="83" t="s">
        <v>61</v>
      </c>
    </row>
    <row r="67" spans="2:9" ht="15" x14ac:dyDescent="0.2">
      <c r="B67" s="49"/>
      <c r="C67" s="50"/>
      <c r="D67" s="50"/>
      <c r="E67" s="54"/>
      <c r="F67" s="51"/>
      <c r="G67" s="51"/>
      <c r="H67" s="106">
        <v>0.02</v>
      </c>
      <c r="I67" s="82" t="s">
        <v>78</v>
      </c>
    </row>
    <row r="68" spans="2:9" ht="15" x14ac:dyDescent="0.2">
      <c r="B68" s="55"/>
      <c r="C68" s="56"/>
      <c r="D68" s="56"/>
      <c r="E68" s="63"/>
      <c r="F68" s="57"/>
      <c r="G68" s="57"/>
      <c r="H68" s="106">
        <v>0.02</v>
      </c>
      <c r="I68" s="82" t="s">
        <v>74</v>
      </c>
    </row>
    <row r="69" spans="2:9" ht="15" x14ac:dyDescent="0.2">
      <c r="B69" s="49"/>
      <c r="C69" s="50"/>
      <c r="D69" s="50"/>
      <c r="E69" s="54"/>
      <c r="F69" s="51"/>
      <c r="G69" s="51"/>
      <c r="H69" s="52">
        <v>0.2</v>
      </c>
      <c r="I69" s="53" t="s">
        <v>62</v>
      </c>
    </row>
    <row r="70" spans="2:9" ht="15" x14ac:dyDescent="0.2">
      <c r="B70" s="49" t="s">
        <v>63</v>
      </c>
      <c r="C70" s="74">
        <v>0.153</v>
      </c>
      <c r="D70" s="50">
        <v>0.14000000000000001</v>
      </c>
      <c r="E70" s="54">
        <v>0.05</v>
      </c>
      <c r="F70" s="54">
        <v>9.0000000000000011E-2</v>
      </c>
      <c r="G70" s="54">
        <v>0.19</v>
      </c>
      <c r="H70" s="52">
        <v>0.25</v>
      </c>
      <c r="I70" s="53" t="s">
        <v>64</v>
      </c>
    </row>
    <row r="71" spans="2:9" ht="15" x14ac:dyDescent="0.25">
      <c r="B71" s="49" t="s">
        <v>65</v>
      </c>
      <c r="C71" s="50"/>
      <c r="D71" s="50"/>
      <c r="E71" s="54"/>
      <c r="F71" s="60"/>
      <c r="G71" s="60"/>
      <c r="H71" s="52">
        <v>0.35</v>
      </c>
      <c r="I71" s="53" t="s">
        <v>66</v>
      </c>
    </row>
    <row r="72" spans="2:9" ht="15" x14ac:dyDescent="0.2">
      <c r="B72" s="55"/>
      <c r="C72" s="56"/>
      <c r="D72" s="56"/>
      <c r="E72" s="63"/>
      <c r="F72" s="57"/>
      <c r="G72" s="57"/>
      <c r="H72" s="84">
        <v>0.2</v>
      </c>
      <c r="I72" s="85" t="s">
        <v>67</v>
      </c>
    </row>
    <row r="73" spans="2:9" ht="21.6" customHeight="1" x14ac:dyDescent="0.2">
      <c r="B73" s="49" t="s">
        <v>5</v>
      </c>
      <c r="C73" s="74">
        <v>0.28199999999999997</v>
      </c>
      <c r="D73" s="50">
        <v>0.28000000000000003</v>
      </c>
      <c r="E73" s="54">
        <v>0.05</v>
      </c>
      <c r="F73" s="54">
        <v>0.23000000000000004</v>
      </c>
      <c r="G73" s="54">
        <v>0.33</v>
      </c>
      <c r="H73" s="58"/>
      <c r="I73" s="53"/>
    </row>
    <row r="74" spans="2:9" ht="15" x14ac:dyDescent="0.2">
      <c r="B74" s="46"/>
      <c r="C74" s="47"/>
      <c r="D74" s="47"/>
      <c r="E74" s="72"/>
      <c r="F74" s="48"/>
      <c r="G74" s="48"/>
      <c r="H74" s="81">
        <v>0.126</v>
      </c>
      <c r="I74" s="82" t="s">
        <v>75</v>
      </c>
    </row>
    <row r="75" spans="2:9" ht="15" x14ac:dyDescent="0.2">
      <c r="B75" s="49"/>
      <c r="C75" s="50"/>
      <c r="D75" s="50"/>
      <c r="E75" s="54"/>
      <c r="F75" s="51"/>
      <c r="G75" s="51"/>
      <c r="H75" s="81">
        <v>7.1999999999999995E-2</v>
      </c>
      <c r="I75" s="107" t="s">
        <v>107</v>
      </c>
    </row>
    <row r="76" spans="2:9" ht="15" x14ac:dyDescent="0.2">
      <c r="B76" s="49"/>
      <c r="C76" s="50"/>
      <c r="D76" s="50"/>
      <c r="E76" s="54"/>
      <c r="F76" s="51"/>
      <c r="G76" s="51"/>
      <c r="H76" s="81">
        <v>4.4999999999999998E-2</v>
      </c>
      <c r="I76" s="107" t="s">
        <v>108</v>
      </c>
    </row>
    <row r="77" spans="2:9" ht="15" x14ac:dyDescent="0.2">
      <c r="B77" s="49" t="s">
        <v>95</v>
      </c>
      <c r="C77" s="74">
        <v>0.28100000000000003</v>
      </c>
      <c r="D77" s="50">
        <v>0.3</v>
      </c>
      <c r="E77" s="54">
        <v>0.06</v>
      </c>
      <c r="F77" s="54">
        <v>0.24</v>
      </c>
      <c r="G77" s="54">
        <v>0.36</v>
      </c>
      <c r="H77" s="81">
        <v>1.7999999999999999E-2</v>
      </c>
      <c r="I77" s="86" t="s">
        <v>109</v>
      </c>
    </row>
    <row r="78" spans="2:9" ht="15" x14ac:dyDescent="0.2">
      <c r="B78" s="49"/>
      <c r="C78" s="74"/>
      <c r="D78" s="50"/>
      <c r="E78" s="54"/>
      <c r="F78" s="54"/>
      <c r="G78" s="54"/>
      <c r="H78" s="81">
        <v>3.9E-2</v>
      </c>
      <c r="I78" s="86" t="s">
        <v>77</v>
      </c>
    </row>
    <row r="79" spans="2:9" ht="15" x14ac:dyDescent="0.2">
      <c r="B79" s="49"/>
      <c r="C79" s="50"/>
      <c r="D79" s="50"/>
      <c r="E79" s="51"/>
      <c r="F79" s="51"/>
      <c r="G79" s="51"/>
      <c r="H79" s="81">
        <v>0.32</v>
      </c>
      <c r="I79" s="86" t="s">
        <v>68</v>
      </c>
    </row>
    <row r="80" spans="2:9" ht="15" x14ac:dyDescent="0.2">
      <c r="B80" s="49"/>
      <c r="C80" s="50"/>
      <c r="D80" s="50"/>
      <c r="E80" s="51"/>
      <c r="F80" s="51"/>
      <c r="G80" s="51"/>
      <c r="H80" s="81">
        <v>0.25</v>
      </c>
      <c r="I80" s="86" t="s">
        <v>69</v>
      </c>
    </row>
    <row r="81" spans="2:9" ht="15" x14ac:dyDescent="0.2">
      <c r="B81" s="49"/>
      <c r="C81" s="50"/>
      <c r="D81" s="50"/>
      <c r="E81" s="51"/>
      <c r="F81" s="51"/>
      <c r="G81" s="51"/>
      <c r="H81" s="81">
        <v>0.1</v>
      </c>
      <c r="I81" s="86" t="s">
        <v>70</v>
      </c>
    </row>
    <row r="82" spans="2:9" ht="15" x14ac:dyDescent="0.2">
      <c r="B82" s="55"/>
      <c r="C82" s="56"/>
      <c r="D82" s="56"/>
      <c r="E82" s="57"/>
      <c r="F82" s="57"/>
      <c r="G82" s="57"/>
      <c r="H82" s="108">
        <v>0.03</v>
      </c>
      <c r="I82" s="109" t="s">
        <v>76</v>
      </c>
    </row>
    <row r="83" spans="2:9" ht="15" x14ac:dyDescent="0.2">
      <c r="B83" s="55" t="s">
        <v>30</v>
      </c>
      <c r="C83" s="88">
        <v>0</v>
      </c>
      <c r="D83" s="56">
        <v>0</v>
      </c>
      <c r="E83" s="63">
        <v>0.05</v>
      </c>
      <c r="F83" s="87">
        <v>0</v>
      </c>
      <c r="G83" s="87">
        <v>0.05</v>
      </c>
      <c r="H83" s="81"/>
      <c r="I83" s="86"/>
    </row>
    <row r="84" spans="2:9" ht="15" x14ac:dyDescent="0.2">
      <c r="B84" s="61" t="s">
        <v>48</v>
      </c>
      <c r="C84" s="76">
        <v>0.04</v>
      </c>
      <c r="D84" s="62">
        <v>0.04</v>
      </c>
      <c r="E84" s="63"/>
      <c r="F84" s="87"/>
      <c r="G84" s="87"/>
      <c r="H84" s="63">
        <v>1</v>
      </c>
      <c r="I84" s="66" t="s">
        <v>71</v>
      </c>
    </row>
    <row r="85" spans="2:9" ht="15" x14ac:dyDescent="0.2">
      <c r="B85" s="61" t="s">
        <v>9</v>
      </c>
      <c r="C85" s="76">
        <v>1</v>
      </c>
      <c r="D85" s="62">
        <v>1</v>
      </c>
      <c r="E85" s="63"/>
      <c r="F85" s="63"/>
      <c r="G85" s="63"/>
      <c r="H85" s="64"/>
      <c r="I85" s="65"/>
    </row>
    <row r="86" spans="2:9" ht="15" x14ac:dyDescent="0.2">
      <c r="B86" s="61" t="s">
        <v>15</v>
      </c>
      <c r="C86" s="76">
        <v>0.17299999999999999</v>
      </c>
      <c r="D86" s="62">
        <v>0.16</v>
      </c>
      <c r="E86" s="63">
        <v>0.06</v>
      </c>
      <c r="F86" s="54">
        <v>0.1</v>
      </c>
      <c r="G86" s="54">
        <v>0.22</v>
      </c>
      <c r="H86" s="63"/>
      <c r="I86" s="67"/>
    </row>
    <row r="88" spans="2:9" x14ac:dyDescent="0.2">
      <c r="B88" s="27" t="s">
        <v>49</v>
      </c>
    </row>
    <row r="89" spans="2:9" ht="13.9" customHeight="1" thickBot="1" x14ac:dyDescent="0.25">
      <c r="B89" s="27" t="s">
        <v>96</v>
      </c>
      <c r="C89" s="73"/>
      <c r="D89" s="73"/>
      <c r="E89" s="73"/>
      <c r="F89" s="73"/>
      <c r="G89" s="73"/>
    </row>
    <row r="90" spans="2:9" x14ac:dyDescent="0.2">
      <c r="B90" s="125" t="s">
        <v>111</v>
      </c>
      <c r="C90" s="126"/>
      <c r="D90" s="126"/>
      <c r="E90" s="126"/>
      <c r="F90" s="127"/>
      <c r="G90" s="73"/>
    </row>
    <row r="91" spans="2:9" x14ac:dyDescent="0.2">
      <c r="B91" s="128"/>
      <c r="C91"/>
      <c r="D91"/>
      <c r="E91"/>
      <c r="F91" s="129"/>
      <c r="G91" s="73"/>
    </row>
    <row r="92" spans="2:9" x14ac:dyDescent="0.2">
      <c r="B92" s="128" t="s">
        <v>117</v>
      </c>
      <c r="C92"/>
      <c r="D92"/>
      <c r="E92"/>
      <c r="F92" s="129"/>
    </row>
    <row r="93" spans="2:9" x14ac:dyDescent="0.2">
      <c r="B93" s="128"/>
      <c r="C93"/>
      <c r="D93"/>
      <c r="E93"/>
      <c r="F93" s="129"/>
    </row>
    <row r="94" spans="2:9" x14ac:dyDescent="0.2">
      <c r="B94" s="128" t="s">
        <v>114</v>
      </c>
      <c r="C94"/>
      <c r="D94"/>
      <c r="E94"/>
      <c r="F94" s="129"/>
    </row>
    <row r="95" spans="2:9" x14ac:dyDescent="0.2">
      <c r="B95" s="133"/>
      <c r="C95"/>
      <c r="D95"/>
      <c r="E95"/>
      <c r="F95" s="129"/>
    </row>
    <row r="96" spans="2:9" ht="15" thickBot="1" x14ac:dyDescent="0.25">
      <c r="B96" s="130" t="s">
        <v>118</v>
      </c>
      <c r="C96" s="131"/>
      <c r="D96" s="131"/>
      <c r="E96" s="131"/>
      <c r="F96" s="132"/>
    </row>
    <row r="97" spans="2:6" x14ac:dyDescent="0.2">
      <c r="B97" s="125" t="s">
        <v>115</v>
      </c>
      <c r="C97" s="126"/>
      <c r="D97" s="126"/>
      <c r="E97" s="126"/>
      <c r="F97" s="127"/>
    </row>
    <row r="98" spans="2:6" x14ac:dyDescent="0.2">
      <c r="B98" s="128"/>
      <c r="C98"/>
      <c r="D98"/>
      <c r="E98"/>
      <c r="F98" s="129"/>
    </row>
    <row r="99" spans="2:6" x14ac:dyDescent="0.2">
      <c r="B99" s="128" t="s">
        <v>119</v>
      </c>
      <c r="C99"/>
      <c r="D99"/>
      <c r="E99"/>
      <c r="F99" s="129"/>
    </row>
    <row r="100" spans="2:6" x14ac:dyDescent="0.2">
      <c r="B100" s="128"/>
      <c r="C100"/>
      <c r="D100"/>
      <c r="E100"/>
      <c r="F100" s="129"/>
    </row>
    <row r="101" spans="2:6" x14ac:dyDescent="0.2">
      <c r="B101" s="128" t="s">
        <v>116</v>
      </c>
      <c r="C101"/>
      <c r="D101"/>
      <c r="E101"/>
      <c r="F101" s="129"/>
    </row>
    <row r="102" spans="2:6" ht="15" thickBot="1" x14ac:dyDescent="0.25">
      <c r="B102" s="130"/>
      <c r="C102" s="131"/>
      <c r="D102" s="131"/>
      <c r="E102" s="131"/>
      <c r="F102" s="132"/>
    </row>
  </sheetData>
  <pageMargins left="0.7" right="0.7" top="0.75" bottom="0.51" header="0.3" footer="0.3"/>
  <pageSetup paperSize="9" scale="70" fitToHeight="0" orientation="landscape" r:id="rId1"/>
  <rowBreaks count="2" manualBreakCount="2">
    <brk id="30" max="16383" man="1"/>
    <brk id="5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גיליון9"/>
  <dimension ref="B1:L31"/>
  <sheetViews>
    <sheetView showGridLines="0" rightToLeft="1" zoomScaleNormal="100" zoomScaleSheetLayoutView="100" workbookViewId="0">
      <selection activeCell="C13" sqref="C13"/>
    </sheetView>
  </sheetViews>
  <sheetFormatPr defaultRowHeight="14.25" x14ac:dyDescent="0.2"/>
  <cols>
    <col min="2" max="2" width="36" customWidth="1"/>
    <col min="3" max="4" width="12.125" customWidth="1"/>
    <col min="5" max="5" width="9.25" customWidth="1"/>
    <col min="6" max="6" width="11.25" customWidth="1"/>
    <col min="7" max="7" width="13.75" customWidth="1"/>
    <col min="8" max="8" width="33.75" customWidth="1"/>
    <col min="10" max="10" width="35.625" hidden="1" customWidth="1"/>
    <col min="11" max="11" width="38" hidden="1" customWidth="1"/>
    <col min="12" max="12" width="0" hidden="1" customWidth="1"/>
  </cols>
  <sheetData>
    <row r="1" spans="2:12" ht="30" customHeight="1" x14ac:dyDescent="0.2">
      <c r="D1" s="99" t="s">
        <v>105</v>
      </c>
      <c r="E1" s="92"/>
      <c r="F1" s="92"/>
      <c r="G1" s="92"/>
      <c r="H1" s="92"/>
    </row>
    <row r="2" spans="2:12" ht="30" customHeight="1" thickBot="1" x14ac:dyDescent="0.25">
      <c r="B2" s="93"/>
      <c r="C2" s="97"/>
      <c r="D2" s="118" t="s">
        <v>83</v>
      </c>
      <c r="E2" s="94"/>
      <c r="F2" s="95"/>
      <c r="G2" s="95"/>
      <c r="H2" s="96"/>
    </row>
    <row r="3" spans="2:12" ht="49.9" customHeight="1" thickTop="1" thickBot="1" x14ac:dyDescent="0.25">
      <c r="B3" s="12" t="s">
        <v>0</v>
      </c>
      <c r="C3" s="12" t="s">
        <v>103</v>
      </c>
      <c r="D3" s="28" t="s">
        <v>104</v>
      </c>
      <c r="E3" s="12" t="s">
        <v>53</v>
      </c>
      <c r="F3" s="98" t="s">
        <v>11</v>
      </c>
      <c r="G3" s="98"/>
      <c r="H3" s="12" t="s">
        <v>97</v>
      </c>
      <c r="J3" s="19" t="s">
        <v>42</v>
      </c>
      <c r="K3" s="18" t="s">
        <v>43</v>
      </c>
    </row>
    <row r="4" spans="2:12" ht="27.6" customHeight="1" thickTop="1" x14ac:dyDescent="0.25">
      <c r="B4" s="29" t="s">
        <v>55</v>
      </c>
      <c r="C4" s="31">
        <v>0.14899999999999999</v>
      </c>
      <c r="D4" s="32">
        <v>0.14000000000000001</v>
      </c>
      <c r="E4" s="32">
        <v>0.06</v>
      </c>
      <c r="F4" s="32">
        <v>8.0000000000000016E-2</v>
      </c>
      <c r="G4" s="32">
        <v>0.2</v>
      </c>
      <c r="H4" s="33" t="s">
        <v>106</v>
      </c>
      <c r="I4" s="38"/>
      <c r="J4" s="14" t="s">
        <v>26</v>
      </c>
      <c r="K4" s="9" t="s">
        <v>32</v>
      </c>
      <c r="L4" s="20">
        <v>0.31390000000000001</v>
      </c>
    </row>
    <row r="5" spans="2:12" ht="27.6" customHeight="1" x14ac:dyDescent="0.25">
      <c r="B5" s="29" t="s">
        <v>50</v>
      </c>
      <c r="C5" s="31">
        <v>9.2999999999999999E-2</v>
      </c>
      <c r="D5" s="32">
        <v>0.13</v>
      </c>
      <c r="E5" s="32">
        <v>0.05</v>
      </c>
      <c r="F5" s="32">
        <v>0.08</v>
      </c>
      <c r="G5" s="32">
        <v>0.18</v>
      </c>
      <c r="H5" s="33" t="s">
        <v>4</v>
      </c>
      <c r="I5" s="38"/>
      <c r="J5" s="15" t="s">
        <v>27</v>
      </c>
      <c r="K5" s="10" t="s">
        <v>33</v>
      </c>
      <c r="L5" s="21" vm="1">
        <v>0.29901317818327416</v>
      </c>
    </row>
    <row r="6" spans="2:12" ht="18.600000000000001" customHeight="1" x14ac:dyDescent="0.25">
      <c r="B6" s="29" t="s">
        <v>5</v>
      </c>
      <c r="C6" s="31">
        <v>0.39300000000000002</v>
      </c>
      <c r="D6" s="32">
        <v>0.37</v>
      </c>
      <c r="E6" s="32">
        <v>0.05</v>
      </c>
      <c r="F6" s="32">
        <v>0.32</v>
      </c>
      <c r="G6" s="32">
        <v>0.42</v>
      </c>
      <c r="H6" s="33"/>
      <c r="I6" s="38"/>
      <c r="J6" s="14" t="s">
        <v>28</v>
      </c>
      <c r="K6" s="11" t="s">
        <v>34</v>
      </c>
      <c r="L6" s="21" vm="2">
        <v>2.9700000000000001E-2</v>
      </c>
    </row>
    <row r="7" spans="2:12" ht="57.75" customHeight="1" x14ac:dyDescent="0.25">
      <c r="B7" s="29" t="s">
        <v>95</v>
      </c>
      <c r="C7" s="31">
        <v>0.253</v>
      </c>
      <c r="D7" s="32">
        <v>0.27</v>
      </c>
      <c r="E7" s="32">
        <v>0.06</v>
      </c>
      <c r="F7" s="32">
        <v>0.21000000000000002</v>
      </c>
      <c r="G7" s="32">
        <v>0.33</v>
      </c>
      <c r="H7" s="33" t="s">
        <v>98</v>
      </c>
      <c r="I7" s="38"/>
      <c r="J7" s="15" t="s">
        <v>29</v>
      </c>
      <c r="K7" s="11" t="s">
        <v>24</v>
      </c>
      <c r="L7" s="20">
        <v>0.27989999999999998</v>
      </c>
    </row>
    <row r="8" spans="2:12" ht="18.600000000000001" customHeight="1" x14ac:dyDescent="0.25">
      <c r="B8" s="29" t="s">
        <v>8</v>
      </c>
      <c r="C8" s="31">
        <v>1.7000000000000001E-2</v>
      </c>
      <c r="D8" s="32">
        <v>0.02</v>
      </c>
      <c r="E8" s="32">
        <v>0.05</v>
      </c>
      <c r="F8" s="32">
        <v>0</v>
      </c>
      <c r="G8" s="32">
        <v>7.0000000000000007E-2</v>
      </c>
      <c r="H8" s="33"/>
      <c r="I8" s="38"/>
      <c r="J8" s="14" t="s">
        <v>30</v>
      </c>
      <c r="K8" s="11" t="s">
        <v>35</v>
      </c>
      <c r="L8" s="21" vm="3">
        <v>2.7699999999999999E-2</v>
      </c>
    </row>
    <row r="9" spans="2:12" ht="28.5" customHeight="1" x14ac:dyDescent="0.25">
      <c r="B9" s="29" t="s">
        <v>102</v>
      </c>
      <c r="C9" s="31">
        <v>6.8000000000000005E-2</v>
      </c>
      <c r="D9" s="32">
        <v>0.05</v>
      </c>
      <c r="E9" s="32">
        <v>0.05</v>
      </c>
      <c r="F9" s="32">
        <v>0</v>
      </c>
      <c r="G9" s="32">
        <v>0.1</v>
      </c>
      <c r="H9" s="33"/>
      <c r="I9" s="38"/>
      <c r="J9" s="14" t="s">
        <v>9</v>
      </c>
      <c r="K9" s="11" t="s">
        <v>36</v>
      </c>
      <c r="L9" s="21" vm="4">
        <v>3.3108440756634806E-2</v>
      </c>
    </row>
    <row r="10" spans="2:12" ht="18.600000000000001" customHeight="1" x14ac:dyDescent="0.2">
      <c r="B10" s="29" t="s">
        <v>48</v>
      </c>
      <c r="C10" s="31">
        <v>2.7E-2</v>
      </c>
      <c r="D10" s="32">
        <v>0.02</v>
      </c>
      <c r="E10" s="32"/>
      <c r="F10" s="32"/>
      <c r="G10" s="32"/>
      <c r="H10" s="33"/>
      <c r="I10" s="38"/>
      <c r="J10" s="16" t="s">
        <v>31</v>
      </c>
      <c r="K10" s="10" t="s">
        <v>37</v>
      </c>
      <c r="L10" s="20">
        <v>1.6676245194162623E-2</v>
      </c>
    </row>
    <row r="11" spans="2:12" ht="18.600000000000001" customHeight="1" x14ac:dyDescent="0.25">
      <c r="B11" s="29" t="s">
        <v>9</v>
      </c>
      <c r="C11" s="31">
        <v>1</v>
      </c>
      <c r="D11" s="32">
        <v>1</v>
      </c>
      <c r="E11" s="32"/>
      <c r="F11" s="32"/>
      <c r="G11" s="32"/>
      <c r="H11" s="33"/>
      <c r="I11" s="38"/>
      <c r="J11" s="17"/>
      <c r="K11" s="11" t="s">
        <v>38</v>
      </c>
      <c r="L11" s="22">
        <v>1</v>
      </c>
    </row>
    <row r="12" spans="2:12" ht="18.600000000000001" customHeight="1" x14ac:dyDescent="0.2">
      <c r="B12" s="29" t="s">
        <v>15</v>
      </c>
      <c r="C12" s="31">
        <v>0.161</v>
      </c>
      <c r="D12" s="32">
        <v>0.12</v>
      </c>
      <c r="E12" s="32">
        <v>0.06</v>
      </c>
      <c r="F12" s="32">
        <v>0.06</v>
      </c>
      <c r="G12" s="32">
        <v>0.18</v>
      </c>
      <c r="H12" s="33"/>
      <c r="J12" s="17"/>
      <c r="K12" s="11" t="s">
        <v>25</v>
      </c>
      <c r="L12" s="23" vm="5">
        <v>0.16758253594957509</v>
      </c>
    </row>
    <row r="14" spans="2:12" ht="14.25" customHeight="1" x14ac:dyDescent="0.2">
      <c r="B14" s="27" t="s">
        <v>49</v>
      </c>
      <c r="C14" s="27"/>
      <c r="D14" s="27"/>
      <c r="E14" s="27"/>
      <c r="F14" s="27"/>
      <c r="G14" s="27"/>
      <c r="H14" s="27"/>
    </row>
    <row r="15" spans="2:12" ht="15.75" customHeight="1" x14ac:dyDescent="0.2">
      <c r="B15" s="27" t="s">
        <v>96</v>
      </c>
    </row>
    <row r="16" spans="2:12" ht="28.5" customHeight="1" x14ac:dyDescent="0.2">
      <c r="B16" s="117"/>
      <c r="I16" s="90"/>
    </row>
    <row r="18" spans="2:8" ht="49.5" hidden="1" customHeight="1" x14ac:dyDescent="0.2">
      <c r="B18" s="92" t="s">
        <v>21</v>
      </c>
      <c r="C18" s="92"/>
      <c r="D18" s="92"/>
      <c r="E18" s="92"/>
      <c r="F18" s="92"/>
      <c r="G18" s="92"/>
      <c r="H18" s="92"/>
    </row>
    <row r="19" spans="2:8" ht="31.5" hidden="1" customHeight="1" x14ac:dyDescent="0.2">
      <c r="B19" s="113" t="s">
        <v>13</v>
      </c>
      <c r="C19" s="114"/>
      <c r="D19" s="114"/>
      <c r="E19" s="114"/>
      <c r="F19" s="114"/>
      <c r="G19" s="115"/>
      <c r="H19" s="116"/>
    </row>
    <row r="20" spans="2:8" ht="69" hidden="1" customHeight="1" x14ac:dyDescent="0.2">
      <c r="B20" s="12" t="s">
        <v>0</v>
      </c>
      <c r="C20" s="12" t="s">
        <v>47</v>
      </c>
      <c r="D20" s="13" t="s">
        <v>22</v>
      </c>
      <c r="E20" s="13" t="s">
        <v>1</v>
      </c>
      <c r="F20" s="12" t="s">
        <v>23</v>
      </c>
      <c r="G20" s="91"/>
      <c r="H20" s="91" t="s">
        <v>2</v>
      </c>
    </row>
    <row r="21" spans="2:8" ht="27.6" hidden="1" customHeight="1" x14ac:dyDescent="0.2">
      <c r="B21" s="25" t="s">
        <v>39</v>
      </c>
      <c r="C21" s="8">
        <v>0.33323999999999998</v>
      </c>
      <c r="D21" s="5"/>
      <c r="E21" s="2" t="s">
        <v>6</v>
      </c>
      <c r="F21" s="2" t="s">
        <v>16</v>
      </c>
      <c r="G21" s="26"/>
      <c r="H21" s="3" t="s">
        <v>14</v>
      </c>
    </row>
    <row r="22" spans="2:8" ht="29.45" hidden="1" customHeight="1" x14ac:dyDescent="0.2">
      <c r="B22" s="25" t="s">
        <v>40</v>
      </c>
      <c r="C22" s="8">
        <v>0.35974</v>
      </c>
      <c r="D22" s="5"/>
      <c r="E22" s="2" t="s">
        <v>3</v>
      </c>
      <c r="F22" s="2" t="s">
        <v>20</v>
      </c>
      <c r="G22" s="26"/>
      <c r="H22" s="3" t="s">
        <v>4</v>
      </c>
    </row>
    <row r="23" spans="2:8" ht="13.9" hidden="1" customHeight="1" x14ac:dyDescent="0.2">
      <c r="B23" s="25" t="s">
        <v>5</v>
      </c>
      <c r="C23" s="8">
        <v>0.29709999999999998</v>
      </c>
      <c r="D23" s="5"/>
      <c r="E23" s="2"/>
      <c r="F23" s="2"/>
      <c r="G23" s="26"/>
      <c r="H23" s="3"/>
    </row>
    <row r="24" spans="2:8" ht="13.9" hidden="1" customHeight="1" x14ac:dyDescent="0.2">
      <c r="B24" s="25" t="s">
        <v>45</v>
      </c>
      <c r="C24" s="8">
        <v>0.25513999999999998</v>
      </c>
      <c r="D24" s="5"/>
      <c r="E24" s="2" t="s">
        <v>6</v>
      </c>
      <c r="F24" s="2" t="s">
        <v>19</v>
      </c>
      <c r="G24" s="26"/>
      <c r="H24" s="3" t="s">
        <v>7</v>
      </c>
    </row>
    <row r="25" spans="2:8" ht="13.9" hidden="1" customHeight="1" x14ac:dyDescent="0.2">
      <c r="B25" s="25" t="s">
        <v>8</v>
      </c>
      <c r="C25" s="8">
        <v>3.884E-2</v>
      </c>
      <c r="D25" s="5"/>
      <c r="E25" s="2" t="s">
        <v>3</v>
      </c>
      <c r="F25" s="2" t="s">
        <v>18</v>
      </c>
      <c r="G25" s="26"/>
      <c r="H25" s="3"/>
    </row>
    <row r="26" spans="2:8" ht="13.9" hidden="1" customHeight="1" x14ac:dyDescent="0.2">
      <c r="B26" s="25" t="s">
        <v>44</v>
      </c>
      <c r="C26" s="8">
        <v>6.0600000000000029E-3</v>
      </c>
      <c r="D26" s="5"/>
      <c r="E26" s="2" t="s">
        <v>3</v>
      </c>
      <c r="F26" s="2" t="s">
        <v>12</v>
      </c>
      <c r="G26" s="26"/>
      <c r="H26" s="3"/>
    </row>
    <row r="27" spans="2:8" ht="13.9" hidden="1" customHeight="1" x14ac:dyDescent="0.2">
      <c r="B27" s="25" t="s">
        <v>46</v>
      </c>
      <c r="C27" s="8">
        <v>7.4999999999999928E-3</v>
      </c>
      <c r="D27" s="5"/>
      <c r="E27" s="2" t="s">
        <v>3</v>
      </c>
      <c r="F27" s="2" t="s">
        <v>10</v>
      </c>
      <c r="G27" s="26"/>
      <c r="H27" s="3"/>
    </row>
    <row r="28" spans="2:8" ht="13.9" hidden="1" customHeight="1" x14ac:dyDescent="0.2">
      <c r="B28" s="25" t="s">
        <v>9</v>
      </c>
      <c r="C28" s="1">
        <v>1.0005199999999999</v>
      </c>
      <c r="D28" s="5"/>
      <c r="E28" s="2"/>
      <c r="F28" s="2"/>
      <c r="G28" s="26"/>
      <c r="H28" s="3"/>
    </row>
    <row r="29" spans="2:8" ht="13.9" hidden="1" customHeight="1" x14ac:dyDescent="0.2">
      <c r="B29" s="25" t="s">
        <v>15</v>
      </c>
      <c r="C29" s="8">
        <v>0.16782812346728018</v>
      </c>
      <c r="D29" s="5"/>
      <c r="E29" s="2" t="s">
        <v>6</v>
      </c>
      <c r="F29" s="2" t="s">
        <v>17</v>
      </c>
      <c r="G29" s="26"/>
      <c r="H29" s="3"/>
    </row>
    <row r="30" spans="2:8" ht="13.9" hidden="1" customHeight="1" x14ac:dyDescent="0.2">
      <c r="B30" s="7" t="s">
        <v>41</v>
      </c>
    </row>
    <row r="31" spans="2:8" ht="13.9" hidden="1" customHeight="1" x14ac:dyDescent="0.2"/>
  </sheetData>
  <printOptions horizontalCentered="1"/>
  <pageMargins left="0.70866141732283472" right="0.70866141732283472" top="0.74803149606299213" bottom="0.74803149606299213" header="0.31496062992125984" footer="0.31496062992125984"/>
  <pageSetup paperSize="9" scale="9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גיליון10"/>
  <dimension ref="B1:M33"/>
  <sheetViews>
    <sheetView showGridLines="0" rightToLeft="1" zoomScaleNormal="100" zoomScaleSheetLayoutView="100" workbookViewId="0">
      <selection activeCell="C13" sqref="C13"/>
    </sheetView>
  </sheetViews>
  <sheetFormatPr defaultRowHeight="14.25" x14ac:dyDescent="0.2"/>
  <cols>
    <col min="2" max="2" width="36" customWidth="1"/>
    <col min="3" max="4" width="12.125" customWidth="1"/>
    <col min="5" max="5" width="9.25" customWidth="1"/>
    <col min="6" max="6" width="11.25" customWidth="1"/>
    <col min="7" max="7" width="14.125" customWidth="1"/>
    <col min="8" max="8" width="33.75" customWidth="1"/>
    <col min="10" max="10" width="35.625" hidden="1" customWidth="1"/>
    <col min="11" max="11" width="38" hidden="1" customWidth="1"/>
    <col min="12" max="12" width="0" hidden="1" customWidth="1"/>
  </cols>
  <sheetData>
    <row r="1" spans="2:13" ht="30" customHeight="1" x14ac:dyDescent="0.2">
      <c r="D1" s="99" t="s">
        <v>105</v>
      </c>
      <c r="E1" s="92"/>
      <c r="F1" s="92"/>
      <c r="G1" s="92"/>
      <c r="H1" s="92"/>
    </row>
    <row r="2" spans="2:13" ht="30" customHeight="1" thickBot="1" x14ac:dyDescent="0.25">
      <c r="B2" s="93"/>
      <c r="C2" s="97"/>
      <c r="D2" s="112" t="s">
        <v>84</v>
      </c>
      <c r="E2" s="94"/>
      <c r="F2" s="95"/>
      <c r="G2" s="95"/>
      <c r="H2" s="96"/>
    </row>
    <row r="3" spans="2:13" ht="49.9" customHeight="1" thickTop="1" thickBot="1" x14ac:dyDescent="0.25">
      <c r="B3" s="12" t="s">
        <v>0</v>
      </c>
      <c r="C3" s="12" t="s">
        <v>103</v>
      </c>
      <c r="D3" s="28" t="s">
        <v>104</v>
      </c>
      <c r="E3" s="12" t="s">
        <v>53</v>
      </c>
      <c r="F3" s="98" t="s">
        <v>11</v>
      </c>
      <c r="G3" s="98"/>
      <c r="H3" s="12" t="s">
        <v>97</v>
      </c>
      <c r="J3" s="19" t="s">
        <v>42</v>
      </c>
      <c r="K3" s="18" t="s">
        <v>43</v>
      </c>
    </row>
    <row r="4" spans="2:13" ht="27.6" customHeight="1" thickTop="1" x14ac:dyDescent="0.25">
      <c r="B4" s="29" t="s">
        <v>55</v>
      </c>
      <c r="C4" s="31">
        <v>0.14899999999999999</v>
      </c>
      <c r="D4" s="32">
        <v>0.14000000000000001</v>
      </c>
      <c r="E4" s="32">
        <v>0.06</v>
      </c>
      <c r="F4" s="32">
        <v>8.0000000000000016E-2</v>
      </c>
      <c r="G4" s="32">
        <v>0.2</v>
      </c>
      <c r="H4" s="33" t="s">
        <v>106</v>
      </c>
      <c r="I4" s="38"/>
      <c r="J4" s="14" t="s">
        <v>26</v>
      </c>
      <c r="K4" s="9" t="s">
        <v>32</v>
      </c>
      <c r="L4" s="20">
        <v>0.31390000000000001</v>
      </c>
    </row>
    <row r="5" spans="2:13" ht="27.6" customHeight="1" x14ac:dyDescent="0.25">
      <c r="B5" s="29" t="s">
        <v>50</v>
      </c>
      <c r="C5" s="31">
        <v>0.13800000000000001</v>
      </c>
      <c r="D5" s="32">
        <v>0.17</v>
      </c>
      <c r="E5" s="32">
        <v>0.05</v>
      </c>
      <c r="F5" s="32">
        <v>0.12000000000000001</v>
      </c>
      <c r="G5" s="32">
        <v>0.22000000000000003</v>
      </c>
      <c r="H5" s="33" t="s">
        <v>4</v>
      </c>
      <c r="I5" s="38"/>
      <c r="J5" s="15" t="s">
        <v>27</v>
      </c>
      <c r="K5" s="10" t="s">
        <v>33</v>
      </c>
      <c r="L5" s="21" vm="1">
        <v>0.29901317818327416</v>
      </c>
    </row>
    <row r="6" spans="2:13" ht="18.600000000000001" customHeight="1" x14ac:dyDescent="0.25">
      <c r="B6" s="29" t="s">
        <v>5</v>
      </c>
      <c r="C6" s="31">
        <v>0.39700000000000002</v>
      </c>
      <c r="D6" s="32">
        <v>0.38</v>
      </c>
      <c r="E6" s="32">
        <v>0.05</v>
      </c>
      <c r="F6" s="32">
        <v>0.33</v>
      </c>
      <c r="G6" s="32">
        <v>0.43</v>
      </c>
      <c r="H6" s="33"/>
      <c r="I6" s="38"/>
      <c r="J6" s="14" t="s">
        <v>28</v>
      </c>
      <c r="K6" s="11" t="s">
        <v>34</v>
      </c>
      <c r="L6" s="21" vm="2">
        <v>2.9700000000000001E-2</v>
      </c>
      <c r="M6" s="79"/>
    </row>
    <row r="7" spans="2:13" ht="63" customHeight="1" x14ac:dyDescent="0.25">
      <c r="B7" s="29" t="s">
        <v>95</v>
      </c>
      <c r="C7" s="31">
        <v>0.27100000000000002</v>
      </c>
      <c r="D7" s="32">
        <v>0.27</v>
      </c>
      <c r="E7" s="32">
        <v>0.06</v>
      </c>
      <c r="F7" s="32">
        <v>0.21000000000000002</v>
      </c>
      <c r="G7" s="32">
        <v>0.33</v>
      </c>
      <c r="H7" s="33" t="s">
        <v>98</v>
      </c>
      <c r="I7" s="38"/>
      <c r="J7" s="15" t="s">
        <v>29</v>
      </c>
      <c r="K7" s="11" t="s">
        <v>24</v>
      </c>
      <c r="L7" s="20">
        <v>0.27989999999999998</v>
      </c>
    </row>
    <row r="8" spans="2:13" ht="18.600000000000001" customHeight="1" x14ac:dyDescent="0.25">
      <c r="B8" s="29" t="s">
        <v>8</v>
      </c>
      <c r="C8" s="31">
        <v>3.0000000000000001E-3</v>
      </c>
      <c r="D8" s="32">
        <v>0.01</v>
      </c>
      <c r="E8" s="32">
        <v>0.05</v>
      </c>
      <c r="F8" s="32">
        <v>0</v>
      </c>
      <c r="G8" s="32">
        <v>6.0000000000000005E-2</v>
      </c>
      <c r="H8" s="33"/>
      <c r="I8" s="38"/>
      <c r="J8" s="14" t="s">
        <v>30</v>
      </c>
      <c r="K8" s="11" t="s">
        <v>35</v>
      </c>
      <c r="L8" s="21" vm="3">
        <v>2.7699999999999999E-2</v>
      </c>
    </row>
    <row r="9" spans="2:13" ht="31.5" customHeight="1" x14ac:dyDescent="0.25">
      <c r="B9" s="29" t="s">
        <v>102</v>
      </c>
      <c r="C9" s="31">
        <v>8.9999999999999993E-3</v>
      </c>
      <c r="D9" s="32">
        <v>0.02</v>
      </c>
      <c r="E9" s="32">
        <v>0.05</v>
      </c>
      <c r="F9" s="32">
        <v>0</v>
      </c>
      <c r="G9" s="32">
        <v>7.0000000000000007E-2</v>
      </c>
      <c r="H9" s="33"/>
      <c r="I9" s="38"/>
      <c r="J9" s="14" t="s">
        <v>9</v>
      </c>
      <c r="K9" s="11" t="s">
        <v>36</v>
      </c>
      <c r="L9" s="21" vm="4">
        <v>3.3108440756634806E-2</v>
      </c>
    </row>
    <row r="10" spans="2:13" ht="18.600000000000001" customHeight="1" x14ac:dyDescent="0.2">
      <c r="B10" s="29" t="s">
        <v>48</v>
      </c>
      <c r="C10" s="31">
        <v>3.3000000000000002E-2</v>
      </c>
      <c r="D10" s="32">
        <v>0.01</v>
      </c>
      <c r="E10" s="32"/>
      <c r="F10" s="32"/>
      <c r="G10" s="32"/>
      <c r="H10" s="33"/>
      <c r="I10" s="38"/>
      <c r="J10" s="16" t="s">
        <v>31</v>
      </c>
      <c r="K10" s="10" t="s">
        <v>37</v>
      </c>
      <c r="L10" s="20">
        <v>1.6676245194162623E-2</v>
      </c>
    </row>
    <row r="11" spans="2:13" ht="18.600000000000001" customHeight="1" x14ac:dyDescent="0.25">
      <c r="B11" s="29" t="s">
        <v>9</v>
      </c>
      <c r="C11" s="31">
        <v>1</v>
      </c>
      <c r="D11" s="32">
        <v>1</v>
      </c>
      <c r="E11" s="32"/>
      <c r="F11" s="32"/>
      <c r="G11" s="32"/>
      <c r="H11" s="33"/>
      <c r="I11" s="38"/>
      <c r="J11" s="17"/>
      <c r="K11" s="11" t="s">
        <v>38</v>
      </c>
      <c r="L11" s="22">
        <v>1</v>
      </c>
    </row>
    <row r="12" spans="2:13" ht="18.600000000000001" customHeight="1" x14ac:dyDescent="0.2">
      <c r="B12" s="29" t="s">
        <v>15</v>
      </c>
      <c r="C12" s="31">
        <v>0.14399999999999999</v>
      </c>
      <c r="D12" s="30">
        <v>0.12</v>
      </c>
      <c r="E12" s="32">
        <v>0.06</v>
      </c>
      <c r="F12" s="32">
        <v>0.06</v>
      </c>
      <c r="G12" s="32">
        <v>0.18</v>
      </c>
      <c r="H12" s="33"/>
      <c r="J12" s="17"/>
      <c r="K12" s="11" t="s">
        <v>25</v>
      </c>
      <c r="L12" s="23" vm="5">
        <v>0.16758253594957509</v>
      </c>
    </row>
    <row r="13" spans="2:13" ht="15.75" customHeight="1" x14ac:dyDescent="0.2">
      <c r="B13" s="6"/>
      <c r="C13" s="4"/>
      <c r="D13" s="4"/>
      <c r="E13" s="4"/>
      <c r="F13" s="4"/>
      <c r="G13" s="4"/>
    </row>
    <row r="14" spans="2:13" x14ac:dyDescent="0.2">
      <c r="B14" s="27" t="s">
        <v>49</v>
      </c>
      <c r="C14" s="27"/>
      <c r="D14" s="27"/>
      <c r="E14" s="27"/>
      <c r="F14" s="27"/>
      <c r="G14" s="27"/>
      <c r="H14" s="27"/>
    </row>
    <row r="15" spans="2:13" ht="15.75" customHeight="1" x14ac:dyDescent="0.2">
      <c r="B15" s="27" t="s">
        <v>96</v>
      </c>
      <c r="C15" s="4"/>
      <c r="D15" s="4"/>
      <c r="E15" s="4"/>
      <c r="F15" s="4"/>
      <c r="G15" s="4"/>
    </row>
    <row r="16" spans="2:13" ht="29.25" customHeight="1" x14ac:dyDescent="0.2">
      <c r="B16" s="117"/>
      <c r="I16" s="90"/>
    </row>
    <row r="17" spans="2:8" hidden="1" x14ac:dyDescent="0.2"/>
    <row r="18" spans="2:8" ht="49.5" hidden="1" customHeight="1" x14ac:dyDescent="0.2">
      <c r="B18" s="92" t="s">
        <v>21</v>
      </c>
      <c r="C18" s="92"/>
      <c r="D18" s="92"/>
      <c r="E18" s="92"/>
      <c r="F18" s="92"/>
      <c r="G18" s="92"/>
      <c r="H18" s="92"/>
    </row>
    <row r="19" spans="2:8" ht="31.5" hidden="1" customHeight="1" x14ac:dyDescent="0.2">
      <c r="B19" s="113" t="s">
        <v>13</v>
      </c>
      <c r="C19" s="114"/>
      <c r="D19" s="114"/>
      <c r="E19" s="114"/>
      <c r="F19" s="114"/>
      <c r="G19" s="115"/>
      <c r="H19" s="116"/>
    </row>
    <row r="20" spans="2:8" ht="69" hidden="1" customHeight="1" x14ac:dyDescent="0.2">
      <c r="B20" s="12" t="s">
        <v>0</v>
      </c>
      <c r="C20" s="12" t="s">
        <v>47</v>
      </c>
      <c r="D20" s="13" t="s">
        <v>22</v>
      </c>
      <c r="E20" s="13" t="s">
        <v>1</v>
      </c>
      <c r="F20" s="12" t="s">
        <v>23</v>
      </c>
      <c r="G20" s="91"/>
      <c r="H20" s="91" t="s">
        <v>2</v>
      </c>
    </row>
    <row r="21" spans="2:8" ht="27.6" hidden="1" customHeight="1" x14ac:dyDescent="0.2">
      <c r="B21" s="25" t="s">
        <v>39</v>
      </c>
      <c r="C21" s="8">
        <v>0.33323999999999998</v>
      </c>
      <c r="D21" s="5"/>
      <c r="E21" s="2" t="s">
        <v>6</v>
      </c>
      <c r="F21" s="2" t="s">
        <v>16</v>
      </c>
      <c r="G21" s="26"/>
      <c r="H21" s="3" t="s">
        <v>14</v>
      </c>
    </row>
    <row r="22" spans="2:8" ht="29.45" hidden="1" customHeight="1" x14ac:dyDescent="0.2">
      <c r="B22" s="25" t="s">
        <v>40</v>
      </c>
      <c r="C22" s="8">
        <v>0.35974</v>
      </c>
      <c r="D22" s="5"/>
      <c r="E22" s="2" t="s">
        <v>3</v>
      </c>
      <c r="F22" s="2" t="s">
        <v>20</v>
      </c>
      <c r="G22" s="26"/>
      <c r="H22" s="3" t="s">
        <v>4</v>
      </c>
    </row>
    <row r="23" spans="2:8" ht="13.9" hidden="1" customHeight="1" x14ac:dyDescent="0.2">
      <c r="B23" s="25" t="s">
        <v>5</v>
      </c>
      <c r="C23" s="8">
        <v>0.29709999999999998</v>
      </c>
      <c r="D23" s="5"/>
      <c r="E23" s="2"/>
      <c r="F23" s="2"/>
      <c r="G23" s="26"/>
      <c r="H23" s="3"/>
    </row>
    <row r="24" spans="2:8" ht="13.9" hidden="1" customHeight="1" x14ac:dyDescent="0.2">
      <c r="B24" s="25" t="s">
        <v>45</v>
      </c>
      <c r="C24" s="8">
        <v>0.25513999999999998</v>
      </c>
      <c r="D24" s="5"/>
      <c r="E24" s="2" t="s">
        <v>6</v>
      </c>
      <c r="F24" s="2" t="s">
        <v>19</v>
      </c>
      <c r="G24" s="26"/>
      <c r="H24" s="3" t="s">
        <v>7</v>
      </c>
    </row>
    <row r="25" spans="2:8" ht="13.9" hidden="1" customHeight="1" x14ac:dyDescent="0.2">
      <c r="B25" s="25" t="s">
        <v>8</v>
      </c>
      <c r="C25" s="8">
        <v>3.884E-2</v>
      </c>
      <c r="D25" s="5"/>
      <c r="E25" s="2" t="s">
        <v>3</v>
      </c>
      <c r="F25" s="2" t="s">
        <v>18</v>
      </c>
      <c r="G25" s="26"/>
      <c r="H25" s="3"/>
    </row>
    <row r="26" spans="2:8" ht="13.9" hidden="1" customHeight="1" x14ac:dyDescent="0.2">
      <c r="B26" s="25" t="s">
        <v>44</v>
      </c>
      <c r="C26" s="8">
        <v>6.0600000000000029E-3</v>
      </c>
      <c r="D26" s="5"/>
      <c r="E26" s="2" t="s">
        <v>3</v>
      </c>
      <c r="F26" s="2" t="s">
        <v>12</v>
      </c>
      <c r="G26" s="26"/>
      <c r="H26" s="3"/>
    </row>
    <row r="27" spans="2:8" ht="13.9" hidden="1" customHeight="1" x14ac:dyDescent="0.2">
      <c r="B27" s="25" t="s">
        <v>46</v>
      </c>
      <c r="C27" s="8">
        <v>7.4999999999999928E-3</v>
      </c>
      <c r="D27" s="5"/>
      <c r="E27" s="2" t="s">
        <v>3</v>
      </c>
      <c r="F27" s="2" t="s">
        <v>10</v>
      </c>
      <c r="G27" s="26"/>
      <c r="H27" s="3"/>
    </row>
    <row r="28" spans="2:8" ht="13.9" hidden="1" customHeight="1" x14ac:dyDescent="0.2">
      <c r="B28" s="25" t="s">
        <v>9</v>
      </c>
      <c r="C28" s="1">
        <v>1.0005199999999999</v>
      </c>
      <c r="D28" s="5"/>
      <c r="E28" s="2"/>
      <c r="F28" s="2"/>
      <c r="G28" s="26"/>
      <c r="H28" s="3"/>
    </row>
    <row r="29" spans="2:8" ht="13.9" hidden="1" customHeight="1" x14ac:dyDescent="0.2">
      <c r="B29" s="25" t="s">
        <v>15</v>
      </c>
      <c r="C29" s="8">
        <v>0.16782812346728018</v>
      </c>
      <c r="D29" s="5"/>
      <c r="E29" s="2" t="s">
        <v>6</v>
      </c>
      <c r="F29" s="2" t="s">
        <v>17</v>
      </c>
      <c r="G29" s="26"/>
      <c r="H29" s="3"/>
    </row>
    <row r="30" spans="2:8" ht="13.9" hidden="1" customHeight="1" x14ac:dyDescent="0.2">
      <c r="B30" s="7" t="s">
        <v>41</v>
      </c>
    </row>
    <row r="31" spans="2:8" ht="13.9" hidden="1" customHeight="1" x14ac:dyDescent="0.2"/>
    <row r="32" spans="2:8" hidden="1" x14ac:dyDescent="0.2"/>
    <row r="33" hidden="1" x14ac:dyDescent="0.2"/>
  </sheetData>
  <printOptions horizontalCentered="1"/>
  <pageMargins left="0.70866141732283472" right="0.70866141732283472" top="0.74803149606299213" bottom="0.74803149606299213" header="0.31496062992125984" footer="0.31496062992125984"/>
  <pageSetup paperSize="9" scale="9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I15"/>
  <sheetViews>
    <sheetView showGridLines="0" rightToLeft="1" zoomScaleNormal="100" zoomScaleSheetLayoutView="100" workbookViewId="0">
      <selection activeCell="C13" sqref="C13"/>
    </sheetView>
  </sheetViews>
  <sheetFormatPr defaultRowHeight="14.25" x14ac:dyDescent="0.2"/>
  <cols>
    <col min="2" max="2" width="36" customWidth="1"/>
    <col min="3" max="4" width="12.125" customWidth="1"/>
    <col min="5" max="5" width="9.25" customWidth="1"/>
    <col min="6" max="6" width="11.25" customWidth="1"/>
    <col min="7" max="7" width="12.625" customWidth="1"/>
    <col min="8" max="8" width="33.75" customWidth="1"/>
  </cols>
  <sheetData>
    <row r="1" spans="2:9" ht="30" customHeight="1" x14ac:dyDescent="0.2">
      <c r="D1" s="99" t="s">
        <v>105</v>
      </c>
      <c r="E1" s="92"/>
      <c r="F1" s="92"/>
      <c r="G1" s="92"/>
      <c r="H1" s="92"/>
    </row>
    <row r="2" spans="2:9" ht="30" customHeight="1" x14ac:dyDescent="0.2">
      <c r="B2" s="93"/>
      <c r="C2" s="97"/>
      <c r="D2" s="94" t="s">
        <v>90</v>
      </c>
      <c r="E2" s="94"/>
      <c r="F2" s="95"/>
      <c r="G2" s="95"/>
      <c r="H2" s="96"/>
    </row>
    <row r="3" spans="2:9" ht="49.9" customHeight="1" x14ac:dyDescent="0.2">
      <c r="B3" s="12" t="s">
        <v>0</v>
      </c>
      <c r="C3" s="12" t="s">
        <v>103</v>
      </c>
      <c r="D3" s="28" t="s">
        <v>104</v>
      </c>
      <c r="E3" s="12" t="s">
        <v>53</v>
      </c>
      <c r="F3" s="98" t="s">
        <v>11</v>
      </c>
      <c r="G3" s="98"/>
      <c r="H3" s="12" t="s">
        <v>97</v>
      </c>
    </row>
    <row r="4" spans="2:9" ht="27.6" customHeight="1" x14ac:dyDescent="0.2">
      <c r="B4" s="29" t="s">
        <v>39</v>
      </c>
      <c r="C4" s="31">
        <v>0.433</v>
      </c>
      <c r="D4" s="32">
        <v>0.42</v>
      </c>
      <c r="E4" s="32">
        <v>0.06</v>
      </c>
      <c r="F4" s="32">
        <f t="shared" ref="F4:F9" si="0">IF(D4-E4&gt;0,D4-E4,0)</f>
        <v>0.36</v>
      </c>
      <c r="G4" s="32">
        <f t="shared" ref="G4:G9" si="1">D4+E4</f>
        <v>0.48</v>
      </c>
      <c r="H4" s="33" t="s">
        <v>106</v>
      </c>
      <c r="I4" s="38"/>
    </row>
    <row r="5" spans="2:9" ht="27.6" customHeight="1" x14ac:dyDescent="0.2">
      <c r="B5" s="29" t="s">
        <v>50</v>
      </c>
      <c r="C5" s="31">
        <v>3.1E-2</v>
      </c>
      <c r="D5" s="32">
        <v>0.03</v>
      </c>
      <c r="E5" s="32">
        <v>0.05</v>
      </c>
      <c r="F5" s="32">
        <f t="shared" si="0"/>
        <v>0</v>
      </c>
      <c r="G5" s="32">
        <f t="shared" si="1"/>
        <v>0.08</v>
      </c>
      <c r="H5" s="33" t="s">
        <v>4</v>
      </c>
      <c r="I5" s="38"/>
    </row>
    <row r="6" spans="2:9" ht="18.600000000000001" customHeight="1" x14ac:dyDescent="0.2">
      <c r="B6" s="29" t="s">
        <v>5</v>
      </c>
      <c r="C6" s="31">
        <v>0.28000000000000003</v>
      </c>
      <c r="D6" s="32">
        <v>0.28000000000000003</v>
      </c>
      <c r="E6" s="32">
        <v>0.05</v>
      </c>
      <c r="F6" s="32">
        <f t="shared" si="0"/>
        <v>0.23000000000000004</v>
      </c>
      <c r="G6" s="32">
        <f t="shared" si="1"/>
        <v>0.33</v>
      </c>
      <c r="H6" s="33"/>
      <c r="I6" s="38"/>
    </row>
    <row r="7" spans="2:9" ht="41.45" customHeight="1" x14ac:dyDescent="0.2">
      <c r="B7" s="29" t="s">
        <v>95</v>
      </c>
      <c r="C7" s="31">
        <v>0.23200000000000001</v>
      </c>
      <c r="D7" s="32">
        <v>0.24</v>
      </c>
      <c r="E7" s="32">
        <v>0.06</v>
      </c>
      <c r="F7" s="32">
        <f t="shared" si="0"/>
        <v>0.18</v>
      </c>
      <c r="G7" s="32">
        <f t="shared" si="1"/>
        <v>0.3</v>
      </c>
      <c r="H7" s="33" t="s">
        <v>79</v>
      </c>
      <c r="I7" s="38"/>
    </row>
    <row r="8" spans="2:9" ht="18.600000000000001" customHeight="1" x14ac:dyDescent="0.2">
      <c r="B8" s="29" t="s">
        <v>8</v>
      </c>
      <c r="C8" s="31">
        <v>0</v>
      </c>
      <c r="D8" s="32">
        <v>0</v>
      </c>
      <c r="E8" s="32">
        <v>0.05</v>
      </c>
      <c r="F8" s="32">
        <f t="shared" si="0"/>
        <v>0</v>
      </c>
      <c r="G8" s="32">
        <f t="shared" si="1"/>
        <v>0.05</v>
      </c>
      <c r="H8" s="33"/>
      <c r="I8" s="38"/>
    </row>
    <row r="9" spans="2:9" ht="30" customHeight="1" x14ac:dyDescent="0.2">
      <c r="B9" s="29" t="s">
        <v>102</v>
      </c>
      <c r="C9" s="31">
        <v>0</v>
      </c>
      <c r="D9" s="32">
        <v>0</v>
      </c>
      <c r="E9" s="32">
        <v>0.05</v>
      </c>
      <c r="F9" s="32">
        <f t="shared" si="0"/>
        <v>0</v>
      </c>
      <c r="G9" s="32">
        <f t="shared" si="1"/>
        <v>0.05</v>
      </c>
      <c r="H9" s="33"/>
      <c r="I9" s="38"/>
    </row>
    <row r="10" spans="2:9" ht="18.600000000000001" customHeight="1" x14ac:dyDescent="0.2">
      <c r="B10" s="29" t="s">
        <v>48</v>
      </c>
      <c r="C10" s="31">
        <v>2.4E-2</v>
      </c>
      <c r="D10" s="32">
        <v>0.03</v>
      </c>
      <c r="E10" s="32"/>
      <c r="F10" s="32"/>
      <c r="G10" s="32"/>
      <c r="H10" s="33"/>
      <c r="I10" s="38"/>
    </row>
    <row r="11" spans="2:9" ht="18.600000000000001" customHeight="1" x14ac:dyDescent="0.2">
      <c r="B11" s="29" t="s">
        <v>9</v>
      </c>
      <c r="C11" s="31">
        <v>1</v>
      </c>
      <c r="D11" s="32">
        <v>1</v>
      </c>
      <c r="E11" s="32"/>
      <c r="F11" s="32"/>
      <c r="G11" s="32"/>
      <c r="H11" s="33"/>
      <c r="I11" s="38"/>
    </row>
    <row r="12" spans="2:9" ht="18.600000000000001" customHeight="1" x14ac:dyDescent="0.2">
      <c r="B12" s="29" t="s">
        <v>15</v>
      </c>
      <c r="C12" s="31">
        <v>0.246</v>
      </c>
      <c r="D12" s="32">
        <v>0.21</v>
      </c>
      <c r="E12" s="32">
        <v>0.06</v>
      </c>
      <c r="F12" s="32">
        <f>IF(D12-E12&gt;0,D12-E12,0)</f>
        <v>0.15</v>
      </c>
      <c r="G12" s="32">
        <f>D12+E12</f>
        <v>0.27</v>
      </c>
      <c r="H12" s="33"/>
    </row>
    <row r="14" spans="2:9" x14ac:dyDescent="0.2">
      <c r="B14" s="27" t="s">
        <v>49</v>
      </c>
      <c r="C14" s="27"/>
      <c r="D14" s="27"/>
      <c r="E14" s="27"/>
      <c r="F14" s="27"/>
      <c r="G14" s="27"/>
      <c r="H14" s="27"/>
    </row>
    <row r="15" spans="2:9" x14ac:dyDescent="0.2">
      <c r="B15" s="27" t="s">
        <v>96</v>
      </c>
    </row>
  </sheetData>
  <pageMargins left="0.7" right="0.7" top="0.75" bottom="0.75" header="0.3" footer="0.3"/>
  <pageSetup paperSize="9" scale="8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גיליון4"/>
  <dimension ref="B1:K15"/>
  <sheetViews>
    <sheetView showGridLines="0" rightToLeft="1" zoomScaleNormal="100" zoomScaleSheetLayoutView="100" workbookViewId="0">
      <selection activeCell="B14" sqref="B14"/>
    </sheetView>
  </sheetViews>
  <sheetFormatPr defaultRowHeight="14.25" x14ac:dyDescent="0.2"/>
  <cols>
    <col min="2" max="2" width="36" customWidth="1"/>
    <col min="3" max="4" width="12.125" customWidth="1"/>
    <col min="5" max="5" width="9.25" customWidth="1"/>
    <col min="6" max="6" width="11.25" customWidth="1"/>
    <col min="7" max="7" width="13.375" customWidth="1"/>
    <col min="8" max="8" width="33.75" customWidth="1"/>
  </cols>
  <sheetData>
    <row r="1" spans="2:11" ht="30" customHeight="1" x14ac:dyDescent="0.2">
      <c r="D1" s="99" t="s">
        <v>105</v>
      </c>
      <c r="E1" s="92"/>
      <c r="F1" s="92"/>
      <c r="G1" s="92"/>
      <c r="H1" s="92"/>
    </row>
    <row r="2" spans="2:11" ht="30" customHeight="1" x14ac:dyDescent="0.2">
      <c r="B2" s="93"/>
      <c r="C2" s="111" t="s">
        <v>92</v>
      </c>
      <c r="D2" s="94"/>
      <c r="E2" s="94"/>
      <c r="F2" s="95"/>
      <c r="G2" s="95"/>
      <c r="H2" s="96"/>
    </row>
    <row r="3" spans="2:11" ht="49.9" customHeight="1" x14ac:dyDescent="0.2">
      <c r="B3" s="12" t="s">
        <v>0</v>
      </c>
      <c r="C3" s="12" t="s">
        <v>103</v>
      </c>
      <c r="D3" s="28" t="s">
        <v>104</v>
      </c>
      <c r="E3" s="12" t="s">
        <v>53</v>
      </c>
      <c r="F3" s="98" t="s">
        <v>11</v>
      </c>
      <c r="G3" s="98"/>
      <c r="H3" s="12" t="s">
        <v>97</v>
      </c>
    </row>
    <row r="4" spans="2:11" ht="27.6" customHeight="1" x14ac:dyDescent="0.2">
      <c r="B4" s="29" t="s">
        <v>55</v>
      </c>
      <c r="C4" s="31">
        <v>0</v>
      </c>
      <c r="D4" s="30">
        <v>0</v>
      </c>
      <c r="E4" s="32">
        <v>0.01</v>
      </c>
      <c r="F4" s="32">
        <v>0</v>
      </c>
      <c r="G4" s="32">
        <v>0.01</v>
      </c>
      <c r="H4" s="33" t="s">
        <v>106</v>
      </c>
      <c r="I4" s="38"/>
    </row>
    <row r="5" spans="2:11" ht="27.6" customHeight="1" x14ac:dyDescent="0.25">
      <c r="B5" s="29" t="s">
        <v>50</v>
      </c>
      <c r="C5" s="31">
        <v>0.371</v>
      </c>
      <c r="D5" s="30">
        <v>0.39</v>
      </c>
      <c r="E5" s="32">
        <v>0.05</v>
      </c>
      <c r="F5" s="32">
        <v>0.34</v>
      </c>
      <c r="G5" s="32">
        <v>0.44</v>
      </c>
      <c r="H5" s="33" t="s">
        <v>4</v>
      </c>
      <c r="I5" s="38"/>
      <c r="K5" s="24"/>
    </row>
    <row r="6" spans="2:11" ht="18.600000000000001" customHeight="1" x14ac:dyDescent="0.2">
      <c r="B6" s="29" t="s">
        <v>5</v>
      </c>
      <c r="C6" s="31">
        <v>0.6</v>
      </c>
      <c r="D6" s="30">
        <v>0.6</v>
      </c>
      <c r="E6" s="32">
        <v>0.05</v>
      </c>
      <c r="F6" s="32">
        <v>0.54999999999999993</v>
      </c>
      <c r="G6" s="32">
        <v>0.65</v>
      </c>
      <c r="H6" s="33"/>
      <c r="I6" s="38"/>
    </row>
    <row r="7" spans="2:11" ht="18.600000000000001" customHeight="1" x14ac:dyDescent="0.2">
      <c r="B7" s="29" t="s">
        <v>95</v>
      </c>
      <c r="C7" s="31">
        <v>0</v>
      </c>
      <c r="D7" s="30">
        <v>0</v>
      </c>
      <c r="E7" s="32">
        <v>0.01</v>
      </c>
      <c r="F7" s="32">
        <v>0</v>
      </c>
      <c r="G7" s="32">
        <v>0.01</v>
      </c>
      <c r="H7" s="33" t="s">
        <v>7</v>
      </c>
      <c r="I7" s="38"/>
    </row>
    <row r="8" spans="2:11" ht="18.600000000000001" customHeight="1" x14ac:dyDescent="0.2">
      <c r="B8" s="29" t="s">
        <v>8</v>
      </c>
      <c r="C8" s="31">
        <v>0</v>
      </c>
      <c r="D8" s="30">
        <v>0</v>
      </c>
      <c r="E8" s="32">
        <v>0</v>
      </c>
      <c r="F8" s="32">
        <v>0</v>
      </c>
      <c r="G8" s="32">
        <v>0</v>
      </c>
      <c r="H8" s="33"/>
      <c r="I8" s="38"/>
    </row>
    <row r="9" spans="2:11" ht="32.25" customHeight="1" x14ac:dyDescent="0.2">
      <c r="B9" s="29" t="s">
        <v>102</v>
      </c>
      <c r="C9" s="31">
        <v>0</v>
      </c>
      <c r="D9" s="30">
        <v>0</v>
      </c>
      <c r="E9" s="32">
        <v>0</v>
      </c>
      <c r="F9" s="32">
        <v>0</v>
      </c>
      <c r="G9" s="32">
        <v>0</v>
      </c>
      <c r="H9" s="33"/>
      <c r="I9" s="38"/>
    </row>
    <row r="10" spans="2:11" ht="18.600000000000001" customHeight="1" x14ac:dyDescent="0.2">
      <c r="B10" s="29" t="s">
        <v>48</v>
      </c>
      <c r="C10" s="31">
        <v>2.9000000000000001E-2</v>
      </c>
      <c r="D10" s="30">
        <v>0.01</v>
      </c>
      <c r="E10" s="32"/>
      <c r="F10" s="32"/>
      <c r="G10" s="32"/>
      <c r="H10" s="33"/>
      <c r="I10" s="38"/>
    </row>
    <row r="11" spans="2:11" ht="18.600000000000001" customHeight="1" x14ac:dyDescent="0.2">
      <c r="B11" s="29" t="s">
        <v>9</v>
      </c>
      <c r="C11" s="31">
        <v>1</v>
      </c>
      <c r="D11" s="30">
        <v>1</v>
      </c>
      <c r="E11" s="32"/>
      <c r="F11" s="32"/>
      <c r="G11" s="32"/>
      <c r="H11" s="33"/>
      <c r="I11" s="38"/>
    </row>
    <row r="12" spans="2:11" ht="18.600000000000001" customHeight="1" x14ac:dyDescent="0.2">
      <c r="B12" s="29" t="s">
        <v>15</v>
      </c>
      <c r="C12" s="31">
        <v>0</v>
      </c>
      <c r="D12" s="30">
        <v>0</v>
      </c>
      <c r="E12" s="32">
        <v>0.06</v>
      </c>
      <c r="F12" s="32">
        <v>0</v>
      </c>
      <c r="G12" s="32">
        <v>0.06</v>
      </c>
      <c r="H12" s="33"/>
    </row>
    <row r="14" spans="2:11" x14ac:dyDescent="0.2">
      <c r="B14" s="27" t="s">
        <v>49</v>
      </c>
      <c r="C14" s="27"/>
      <c r="D14" s="27"/>
      <c r="E14" s="27"/>
      <c r="F14" s="27"/>
      <c r="G14" s="27"/>
      <c r="H14" s="27"/>
    </row>
    <row r="15" spans="2:11" x14ac:dyDescent="0.2">
      <c r="B15" s="27" t="s">
        <v>96</v>
      </c>
    </row>
  </sheetData>
  <printOptions horizontalCentered="1"/>
  <pageMargins left="0.70866141732283472" right="0.70866141732283472" top="0.74803149606299213" bottom="0.74803149606299213" header="0.31496062992125984" footer="0.31496062992125984"/>
  <pageSetup paperSize="9" scale="9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גיליון5"/>
  <dimension ref="B1:J15"/>
  <sheetViews>
    <sheetView showGridLines="0" rightToLeft="1" zoomScaleNormal="100" zoomScaleSheetLayoutView="100" workbookViewId="0">
      <selection activeCell="C5" sqref="B5:C5"/>
    </sheetView>
  </sheetViews>
  <sheetFormatPr defaultRowHeight="14.25" x14ac:dyDescent="0.2"/>
  <cols>
    <col min="2" max="2" width="36" customWidth="1"/>
    <col min="3" max="4" width="12.125" customWidth="1"/>
    <col min="5" max="5" width="9.25" customWidth="1"/>
    <col min="6" max="6" width="11.25" customWidth="1"/>
    <col min="7" max="7" width="12.625" customWidth="1"/>
    <col min="8" max="8" width="28.25" customWidth="1"/>
  </cols>
  <sheetData>
    <row r="1" spans="2:10" ht="30" customHeight="1" x14ac:dyDescent="0.2">
      <c r="D1" s="99" t="s">
        <v>105</v>
      </c>
      <c r="E1" s="92"/>
      <c r="F1" s="92"/>
      <c r="G1" s="92"/>
      <c r="H1" s="92"/>
    </row>
    <row r="2" spans="2:10" ht="30" customHeight="1" x14ac:dyDescent="0.2">
      <c r="B2" s="93"/>
      <c r="C2" s="111" t="s">
        <v>93</v>
      </c>
      <c r="D2" s="94"/>
      <c r="E2" s="94"/>
      <c r="F2" s="95"/>
      <c r="G2" s="95"/>
      <c r="H2" s="96"/>
    </row>
    <row r="3" spans="2:10" ht="49.9" customHeight="1" x14ac:dyDescent="0.2">
      <c r="B3" s="12" t="s">
        <v>0</v>
      </c>
      <c r="C3" s="12" t="s">
        <v>103</v>
      </c>
      <c r="D3" s="28" t="s">
        <v>104</v>
      </c>
      <c r="E3" s="12" t="s">
        <v>53</v>
      </c>
      <c r="F3" s="98" t="s">
        <v>11</v>
      </c>
      <c r="G3" s="98"/>
      <c r="H3" s="12" t="s">
        <v>97</v>
      </c>
    </row>
    <row r="4" spans="2:10" ht="27.6" customHeight="1" x14ac:dyDescent="0.2">
      <c r="B4" s="29" t="s">
        <v>55</v>
      </c>
      <c r="C4" s="31">
        <v>0</v>
      </c>
      <c r="D4" s="30">
        <v>0</v>
      </c>
      <c r="E4" s="32">
        <v>0.06</v>
      </c>
      <c r="F4" s="32">
        <v>0</v>
      </c>
      <c r="G4" s="32">
        <v>0.06</v>
      </c>
      <c r="H4" s="33" t="s">
        <v>106</v>
      </c>
      <c r="I4" s="38"/>
    </row>
    <row r="5" spans="2:10" ht="27.6" customHeight="1" x14ac:dyDescent="0.25">
      <c r="B5" s="29" t="s">
        <v>50</v>
      </c>
      <c r="C5" s="31">
        <v>0.28399999999999997</v>
      </c>
      <c r="D5" s="30">
        <v>0.25</v>
      </c>
      <c r="E5" s="32">
        <v>0.05</v>
      </c>
      <c r="F5" s="32">
        <v>0.2</v>
      </c>
      <c r="G5" s="32">
        <v>0.3</v>
      </c>
      <c r="H5" s="33" t="s">
        <v>4</v>
      </c>
      <c r="I5" s="38"/>
      <c r="J5" s="24"/>
    </row>
    <row r="6" spans="2:10" ht="18.600000000000001" customHeight="1" x14ac:dyDescent="0.2">
      <c r="B6" s="29" t="s">
        <v>5</v>
      </c>
      <c r="C6" s="31">
        <v>0.70299999999999996</v>
      </c>
      <c r="D6" s="30">
        <v>0.7</v>
      </c>
      <c r="E6" s="32">
        <v>0.05</v>
      </c>
      <c r="F6" s="32">
        <v>0.64999999999999991</v>
      </c>
      <c r="G6" s="32">
        <v>0.75</v>
      </c>
      <c r="H6" s="33"/>
      <c r="I6" s="38"/>
    </row>
    <row r="7" spans="2:10" ht="18.600000000000001" customHeight="1" x14ac:dyDescent="0.2">
      <c r="B7" s="29" t="s">
        <v>95</v>
      </c>
      <c r="C7" s="31">
        <v>0</v>
      </c>
      <c r="D7" s="30">
        <v>0</v>
      </c>
      <c r="E7" s="32">
        <v>0.06</v>
      </c>
      <c r="F7" s="32">
        <v>0</v>
      </c>
      <c r="G7" s="32">
        <v>0.06</v>
      </c>
      <c r="H7" s="33" t="s">
        <v>7</v>
      </c>
      <c r="I7" s="38"/>
    </row>
    <row r="8" spans="2:10" ht="18.600000000000001" customHeight="1" x14ac:dyDescent="0.2">
      <c r="B8" s="29" t="s">
        <v>8</v>
      </c>
      <c r="C8" s="31">
        <v>0</v>
      </c>
      <c r="D8" s="30">
        <v>0</v>
      </c>
      <c r="E8" s="32">
        <v>0.05</v>
      </c>
      <c r="F8" s="32">
        <v>0</v>
      </c>
      <c r="G8" s="32">
        <v>0.05</v>
      </c>
      <c r="H8" s="33"/>
      <c r="I8" s="38"/>
    </row>
    <row r="9" spans="2:10" ht="30.75" customHeight="1" x14ac:dyDescent="0.2">
      <c r="B9" s="29" t="s">
        <v>102</v>
      </c>
      <c r="C9" s="31">
        <v>0</v>
      </c>
      <c r="D9" s="30">
        <v>0</v>
      </c>
      <c r="E9" s="32">
        <v>0.05</v>
      </c>
      <c r="F9" s="32">
        <v>0</v>
      </c>
      <c r="G9" s="32">
        <v>0.05</v>
      </c>
      <c r="H9" s="33"/>
      <c r="I9" s="38"/>
    </row>
    <row r="10" spans="2:10" ht="18.600000000000001" customHeight="1" x14ac:dyDescent="0.2">
      <c r="B10" s="29" t="s">
        <v>48</v>
      </c>
      <c r="C10" s="31">
        <v>1.2999999999999999E-2</v>
      </c>
      <c r="D10" s="30">
        <v>0.05</v>
      </c>
      <c r="E10" s="32"/>
      <c r="F10" s="32"/>
      <c r="G10" s="32"/>
      <c r="H10" s="33"/>
      <c r="I10" s="38"/>
    </row>
    <row r="11" spans="2:10" ht="18.600000000000001" customHeight="1" x14ac:dyDescent="0.2">
      <c r="B11" s="34" t="s">
        <v>9</v>
      </c>
      <c r="C11" s="31">
        <v>1</v>
      </c>
      <c r="D11" s="35">
        <v>1</v>
      </c>
      <c r="E11" s="36"/>
      <c r="F11" s="32"/>
      <c r="G11" s="32"/>
      <c r="H11" s="37"/>
      <c r="I11" s="38"/>
    </row>
    <row r="12" spans="2:10" ht="18.600000000000001" customHeight="1" x14ac:dyDescent="0.2">
      <c r="B12" s="29" t="s">
        <v>15</v>
      </c>
      <c r="C12" s="31">
        <v>0</v>
      </c>
      <c r="D12" s="30">
        <v>0</v>
      </c>
      <c r="E12" s="32">
        <v>0.06</v>
      </c>
      <c r="F12" s="32">
        <v>0</v>
      </c>
      <c r="G12" s="32">
        <v>0.06</v>
      </c>
      <c r="H12" s="33"/>
    </row>
    <row r="14" spans="2:10" x14ac:dyDescent="0.2">
      <c r="B14" s="27" t="s">
        <v>49</v>
      </c>
      <c r="C14" s="27"/>
      <c r="D14" s="27"/>
      <c r="E14" s="27"/>
      <c r="F14" s="27"/>
      <c r="G14" s="27"/>
      <c r="H14" s="27"/>
    </row>
    <row r="15" spans="2:10" x14ac:dyDescent="0.2">
      <c r="B15" s="27" t="s">
        <v>96</v>
      </c>
    </row>
  </sheetData>
  <printOptions horizontalCentered="1"/>
  <pageMargins left="0.70866141732283472" right="0.70866141732283472" top="0.74803149606299213" bottom="0.74803149606299213" header="0.31496062992125984" footer="0.31496062992125984"/>
  <pageSetup paperSize="9" scale="9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AZ10000"/>
  <sheetViews>
    <sheetView showGridLines="0" rightToLeft="1" zoomScale="80" zoomScaleNormal="80" workbookViewId="0"/>
  </sheetViews>
  <sheetFormatPr defaultColWidth="0" defaultRowHeight="14.25" zeroHeight="1" x14ac:dyDescent="0.2"/>
  <cols>
    <col min="1" max="1" width="8" style="42" customWidth="1"/>
    <col min="2" max="2" width="41" style="42" customWidth="1"/>
    <col min="3" max="3" width="75.375" style="42" customWidth="1"/>
    <col min="4" max="4" width="16.125" style="42" customWidth="1"/>
    <col min="5" max="5" width="34.625" style="42" customWidth="1"/>
    <col min="6" max="6" width="26.25" style="42" bestFit="1" customWidth="1"/>
    <col min="7" max="9" width="8" style="42" customWidth="1"/>
    <col min="10" max="10" width="22.125" style="42" bestFit="1" customWidth="1"/>
    <col min="11" max="52" width="8" style="42" customWidth="1"/>
    <col min="53" max="16384" width="0" style="42" hidden="1"/>
  </cols>
  <sheetData>
    <row r="1" spans="2:10" customFormat="1" ht="27.6" customHeight="1" x14ac:dyDescent="0.2">
      <c r="C1" s="124" t="s">
        <v>143</v>
      </c>
      <c r="D1" s="119"/>
      <c r="E1" s="89"/>
    </row>
    <row r="2" spans="2:10" s="119" customFormat="1" ht="18" x14ac:dyDescent="0.2">
      <c r="B2" s="143" t="s">
        <v>159</v>
      </c>
      <c r="C2" s="144" t="s">
        <v>91</v>
      </c>
      <c r="D2" s="145" t="s">
        <v>160</v>
      </c>
      <c r="E2" s="146" t="s">
        <v>161</v>
      </c>
      <c r="F2" s="119" t="s">
        <v>162</v>
      </c>
    </row>
    <row r="3" spans="2:10" s="119" customFormat="1" ht="15.6" customHeight="1" thickBot="1" x14ac:dyDescent="0.25">
      <c r="B3" s="147" t="s">
        <v>51</v>
      </c>
      <c r="C3" s="148" t="s">
        <v>52</v>
      </c>
      <c r="D3" s="188" t="s">
        <v>167</v>
      </c>
      <c r="E3" s="134" t="s">
        <v>97</v>
      </c>
      <c r="F3" s="166" t="s">
        <v>154</v>
      </c>
    </row>
    <row r="4" spans="2:10" ht="21.6" customHeight="1" thickTop="1" x14ac:dyDescent="0.2">
      <c r="B4" s="189" t="s">
        <v>167</v>
      </c>
      <c r="C4" s="175" t="s">
        <v>132</v>
      </c>
      <c r="D4" s="180">
        <v>0.4</v>
      </c>
      <c r="E4" s="159" t="s">
        <v>4</v>
      </c>
      <c r="F4" s="174">
        <v>4.0000000000000001E-3</v>
      </c>
    </row>
    <row r="5" spans="2:10" ht="16.899999999999999" customHeight="1" x14ac:dyDescent="0.2">
      <c r="B5" s="190" t="s">
        <v>167</v>
      </c>
      <c r="C5" s="191" t="s">
        <v>167</v>
      </c>
      <c r="D5" s="181">
        <v>0.23</v>
      </c>
      <c r="E5" s="160" t="s">
        <v>99</v>
      </c>
      <c r="F5" s="192" t="s">
        <v>167</v>
      </c>
    </row>
    <row r="6" spans="2:10" ht="16.899999999999999" customHeight="1" x14ac:dyDescent="0.2">
      <c r="B6" s="139" t="s">
        <v>85</v>
      </c>
      <c r="C6" s="191" t="s">
        <v>167</v>
      </c>
      <c r="D6" s="181">
        <v>0.2</v>
      </c>
      <c r="E6" s="160" t="s">
        <v>100</v>
      </c>
      <c r="F6" s="192" t="s">
        <v>167</v>
      </c>
    </row>
    <row r="7" spans="2:10" ht="15" x14ac:dyDescent="0.2">
      <c r="B7" s="190" t="s">
        <v>167</v>
      </c>
      <c r="C7" s="191" t="s">
        <v>167</v>
      </c>
      <c r="D7" s="181">
        <v>0.17</v>
      </c>
      <c r="E7" s="160" t="s">
        <v>101</v>
      </c>
      <c r="F7" s="192" t="s">
        <v>167</v>
      </c>
    </row>
    <row r="8" spans="2:10" ht="32.450000000000003" customHeight="1" thickBot="1" x14ac:dyDescent="0.25">
      <c r="B8" s="190" t="s">
        <v>167</v>
      </c>
      <c r="C8" s="191" t="s">
        <v>167</v>
      </c>
      <c r="D8" s="193" t="s">
        <v>167</v>
      </c>
      <c r="E8" s="194" t="s">
        <v>167</v>
      </c>
      <c r="F8" s="192" t="s">
        <v>167</v>
      </c>
    </row>
    <row r="9" spans="2:10" ht="16.899999999999999" customHeight="1" thickTop="1" x14ac:dyDescent="0.2">
      <c r="B9" s="176" t="s">
        <v>86</v>
      </c>
      <c r="C9" s="175" t="s">
        <v>133</v>
      </c>
      <c r="D9" s="182">
        <v>0.23</v>
      </c>
      <c r="E9" s="159" t="s">
        <v>4</v>
      </c>
      <c r="F9" s="174">
        <v>4.0000000000000001E-3</v>
      </c>
    </row>
    <row r="10" spans="2:10" ht="16.899999999999999" customHeight="1" x14ac:dyDescent="0.2">
      <c r="B10" s="195" t="s">
        <v>167</v>
      </c>
      <c r="C10" s="191" t="s">
        <v>167</v>
      </c>
      <c r="D10" s="182">
        <v>0.22</v>
      </c>
      <c r="E10" s="160" t="s">
        <v>99</v>
      </c>
      <c r="F10" s="192" t="s">
        <v>167</v>
      </c>
      <c r="J10" s="123"/>
    </row>
    <row r="11" spans="2:10" ht="16.899999999999999" customHeight="1" x14ac:dyDescent="0.2">
      <c r="B11" s="195" t="s">
        <v>167</v>
      </c>
      <c r="C11" s="191" t="s">
        <v>167</v>
      </c>
      <c r="D11" s="182">
        <v>0.2</v>
      </c>
      <c r="E11" s="160" t="s">
        <v>100</v>
      </c>
      <c r="F11" s="192" t="s">
        <v>167</v>
      </c>
      <c r="J11" s="123"/>
    </row>
    <row r="12" spans="2:10" ht="16.899999999999999" customHeight="1" x14ac:dyDescent="0.2">
      <c r="B12" s="195" t="s">
        <v>167</v>
      </c>
      <c r="C12" s="191" t="s">
        <v>167</v>
      </c>
      <c r="D12" s="182">
        <v>0.15</v>
      </c>
      <c r="E12" s="160" t="s">
        <v>101</v>
      </c>
      <c r="F12" s="192" t="s">
        <v>167</v>
      </c>
      <c r="J12" s="123"/>
    </row>
    <row r="13" spans="2:10" ht="16.899999999999999" customHeight="1" x14ac:dyDescent="0.2">
      <c r="B13" s="195" t="s">
        <v>167</v>
      </c>
      <c r="C13" s="191" t="s">
        <v>167</v>
      </c>
      <c r="D13" s="183">
        <v>0.06</v>
      </c>
      <c r="E13" s="163" t="s">
        <v>61</v>
      </c>
      <c r="F13" s="192" t="s">
        <v>167</v>
      </c>
    </row>
    <row r="14" spans="2:10" ht="16.899999999999999" customHeight="1" x14ac:dyDescent="0.2">
      <c r="B14" s="195" t="s">
        <v>167</v>
      </c>
      <c r="C14" s="191" t="s">
        <v>167</v>
      </c>
      <c r="D14" s="183">
        <v>0.14000000000000001</v>
      </c>
      <c r="E14" s="167" t="s">
        <v>73</v>
      </c>
      <c r="F14" s="192" t="s">
        <v>167</v>
      </c>
    </row>
    <row r="15" spans="2:10" ht="16.899999999999999" customHeight="1" thickBot="1" x14ac:dyDescent="0.25">
      <c r="B15" s="196" t="s">
        <v>167</v>
      </c>
      <c r="C15" s="191" t="s">
        <v>167</v>
      </c>
      <c r="D15" s="193" t="s">
        <v>167</v>
      </c>
      <c r="E15" s="194" t="s">
        <v>167</v>
      </c>
      <c r="F15" s="192" t="s">
        <v>167</v>
      </c>
    </row>
    <row r="16" spans="2:10" ht="76.5" thickTop="1" thickBot="1" x14ac:dyDescent="0.25">
      <c r="B16" s="140" t="s">
        <v>87</v>
      </c>
      <c r="C16" s="141" t="s">
        <v>131</v>
      </c>
      <c r="D16" s="142">
        <v>1</v>
      </c>
      <c r="E16" s="165" t="s">
        <v>124</v>
      </c>
      <c r="F16" s="174">
        <v>4.0000000000000001E-3</v>
      </c>
      <c r="G16" s="151"/>
    </row>
    <row r="17" spans="2:6" ht="106.9" customHeight="1" thickTop="1" thickBot="1" x14ac:dyDescent="0.25">
      <c r="B17" s="179" t="s">
        <v>88</v>
      </c>
      <c r="C17" s="175" t="s">
        <v>135</v>
      </c>
      <c r="D17" s="197" t="s">
        <v>167</v>
      </c>
      <c r="E17" s="168" t="s">
        <v>89</v>
      </c>
      <c r="F17" s="174">
        <v>4.0000000000000001E-3</v>
      </c>
    </row>
    <row r="18" spans="2:6" ht="106.5" thickTop="1" thickBot="1" x14ac:dyDescent="0.25">
      <c r="B18" s="150" t="s">
        <v>127</v>
      </c>
      <c r="C18" s="150" t="s">
        <v>134</v>
      </c>
      <c r="D18" s="198" t="s">
        <v>167</v>
      </c>
      <c r="E18" s="165" t="s">
        <v>126</v>
      </c>
      <c r="F18" s="174">
        <v>4.0000000000000001E-3</v>
      </c>
    </row>
    <row r="19" spans="2:6" ht="192" customHeight="1" thickTop="1" thickBot="1" x14ac:dyDescent="0.25">
      <c r="B19" s="150" t="s">
        <v>144</v>
      </c>
      <c r="C19" s="150" t="s">
        <v>145</v>
      </c>
      <c r="D19" s="198" t="s">
        <v>167</v>
      </c>
      <c r="E19" s="165" t="s">
        <v>152</v>
      </c>
      <c r="F19" s="174">
        <v>4.0000000000000001E-3</v>
      </c>
    </row>
    <row r="20" spans="2:6" ht="150.75" thickTop="1" x14ac:dyDescent="0.2">
      <c r="B20" s="156" t="s">
        <v>147</v>
      </c>
      <c r="C20" s="156" t="s">
        <v>146</v>
      </c>
      <c r="D20" s="199" t="s">
        <v>167</v>
      </c>
      <c r="E20" s="157" t="s">
        <v>151</v>
      </c>
      <c r="F20" s="174">
        <v>4.0000000000000001E-3</v>
      </c>
    </row>
    <row r="21" spans="2:6" ht="15" x14ac:dyDescent="0.2">
      <c r="B21" s="200" t="s">
        <v>167</v>
      </c>
      <c r="C21" s="200" t="s">
        <v>167</v>
      </c>
      <c r="D21" s="199" t="s">
        <v>167</v>
      </c>
      <c r="E21" s="201" t="s">
        <v>167</v>
      </c>
      <c r="F21" s="192" t="s">
        <v>167</v>
      </c>
    </row>
    <row r="22" spans="2:6" ht="15" x14ac:dyDescent="0.2">
      <c r="B22" s="200" t="s">
        <v>167</v>
      </c>
      <c r="C22" s="200" t="s">
        <v>167</v>
      </c>
      <c r="D22" s="199" t="s">
        <v>167</v>
      </c>
      <c r="E22" s="201" t="s">
        <v>167</v>
      </c>
      <c r="F22" s="192" t="s">
        <v>167</v>
      </c>
    </row>
    <row r="23" spans="2:6" x14ac:dyDescent="0.2"/>
    <row r="24" spans="2:6" x14ac:dyDescent="0.2">
      <c r="B24" s="27"/>
      <c r="C24" s="80"/>
      <c r="D24" s="80"/>
      <c r="E24" s="80"/>
    </row>
    <row r="25" spans="2:6" x14ac:dyDescent="0.2">
      <c r="B25" s="27" t="s">
        <v>96</v>
      </c>
    </row>
    <row r="26" spans="2:6" x14ac:dyDescent="0.2"/>
    <row r="27" spans="2:6" x14ac:dyDescent="0.2"/>
    <row r="28" spans="2:6" x14ac:dyDescent="0.2"/>
    <row r="29" spans="2:6" x14ac:dyDescent="0.2"/>
    <row r="30" spans="2:6" x14ac:dyDescent="0.2"/>
    <row r="31" spans="2:6" x14ac:dyDescent="0.2"/>
    <row r="32" spans="2:6"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row r="1020" x14ac:dyDescent="0.2"/>
    <row r="1021" x14ac:dyDescent="0.2"/>
    <row r="1022" x14ac:dyDescent="0.2"/>
    <row r="1023" x14ac:dyDescent="0.2"/>
    <row r="102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36" x14ac:dyDescent="0.2"/>
    <row r="1037" x14ac:dyDescent="0.2"/>
    <row r="1038" x14ac:dyDescent="0.2"/>
    <row r="1039" x14ac:dyDescent="0.2"/>
    <row r="1040" x14ac:dyDescent="0.2"/>
    <row r="1041" x14ac:dyDescent="0.2"/>
    <row r="1042" x14ac:dyDescent="0.2"/>
    <row r="1043" x14ac:dyDescent="0.2"/>
    <row r="1044" x14ac:dyDescent="0.2"/>
    <row r="1045" x14ac:dyDescent="0.2"/>
    <row r="1046" x14ac:dyDescent="0.2"/>
    <row r="1047" x14ac:dyDescent="0.2"/>
    <row r="1048" x14ac:dyDescent="0.2"/>
    <row r="1049" x14ac:dyDescent="0.2"/>
    <row r="1050" x14ac:dyDescent="0.2"/>
    <row r="1051" x14ac:dyDescent="0.2"/>
    <row r="1052" x14ac:dyDescent="0.2"/>
    <row r="1053" x14ac:dyDescent="0.2"/>
    <row r="1054" x14ac:dyDescent="0.2"/>
    <row r="1055" x14ac:dyDescent="0.2"/>
    <row r="1056" x14ac:dyDescent="0.2"/>
    <row r="1057" x14ac:dyDescent="0.2"/>
    <row r="1058" x14ac:dyDescent="0.2"/>
    <row r="1059" x14ac:dyDescent="0.2"/>
    <row r="1060" x14ac:dyDescent="0.2"/>
    <row r="1061" x14ac:dyDescent="0.2"/>
    <row r="1062" x14ac:dyDescent="0.2"/>
    <row r="1063" x14ac:dyDescent="0.2"/>
    <row r="1064" x14ac:dyDescent="0.2"/>
    <row r="1065" x14ac:dyDescent="0.2"/>
    <row r="1066" x14ac:dyDescent="0.2"/>
    <row r="1067" x14ac:dyDescent="0.2"/>
    <row r="1068" x14ac:dyDescent="0.2"/>
    <row r="1069" x14ac:dyDescent="0.2"/>
    <row r="1070" x14ac:dyDescent="0.2"/>
    <row r="1071" x14ac:dyDescent="0.2"/>
    <row r="1072" x14ac:dyDescent="0.2"/>
    <row r="1073" x14ac:dyDescent="0.2"/>
    <row r="1074" x14ac:dyDescent="0.2"/>
    <row r="1075" x14ac:dyDescent="0.2"/>
    <row r="1076" x14ac:dyDescent="0.2"/>
    <row r="1077" x14ac:dyDescent="0.2"/>
    <row r="1078" x14ac:dyDescent="0.2"/>
    <row r="1079" x14ac:dyDescent="0.2"/>
    <row r="1080" x14ac:dyDescent="0.2"/>
    <row r="1081" x14ac:dyDescent="0.2"/>
    <row r="1082" x14ac:dyDescent="0.2"/>
    <row r="1083" x14ac:dyDescent="0.2"/>
    <row r="1084" x14ac:dyDescent="0.2"/>
    <row r="1085" x14ac:dyDescent="0.2"/>
    <row r="1086" x14ac:dyDescent="0.2"/>
    <row r="1087" x14ac:dyDescent="0.2"/>
    <row r="1088" x14ac:dyDescent="0.2"/>
    <row r="1089" x14ac:dyDescent="0.2"/>
    <row r="1090" x14ac:dyDescent="0.2"/>
    <row r="1091" x14ac:dyDescent="0.2"/>
    <row r="1092" x14ac:dyDescent="0.2"/>
    <row r="1093" x14ac:dyDescent="0.2"/>
    <row r="1094" x14ac:dyDescent="0.2"/>
    <row r="1095" x14ac:dyDescent="0.2"/>
    <row r="1096" x14ac:dyDescent="0.2"/>
    <row r="1097" x14ac:dyDescent="0.2"/>
    <row r="1098" x14ac:dyDescent="0.2"/>
    <row r="1099" x14ac:dyDescent="0.2"/>
    <row r="1100" x14ac:dyDescent="0.2"/>
    <row r="1101" x14ac:dyDescent="0.2"/>
    <row r="1102" x14ac:dyDescent="0.2"/>
    <row r="1103" x14ac:dyDescent="0.2"/>
    <row r="1104" x14ac:dyDescent="0.2"/>
    <row r="1105" x14ac:dyDescent="0.2"/>
    <row r="1106" x14ac:dyDescent="0.2"/>
    <row r="1107" x14ac:dyDescent="0.2"/>
    <row r="1108" x14ac:dyDescent="0.2"/>
    <row r="1109" x14ac:dyDescent="0.2"/>
    <row r="1110" x14ac:dyDescent="0.2"/>
    <row r="1111" x14ac:dyDescent="0.2"/>
    <row r="1112" x14ac:dyDescent="0.2"/>
    <row r="1113" x14ac:dyDescent="0.2"/>
    <row r="1114" x14ac:dyDescent="0.2"/>
    <row r="1115" x14ac:dyDescent="0.2"/>
    <row r="1116" x14ac:dyDescent="0.2"/>
    <row r="1117" x14ac:dyDescent="0.2"/>
    <row r="1118" x14ac:dyDescent="0.2"/>
    <row r="1119" x14ac:dyDescent="0.2"/>
    <row r="1120" x14ac:dyDescent="0.2"/>
    <row r="1121" x14ac:dyDescent="0.2"/>
    <row r="1122" x14ac:dyDescent="0.2"/>
    <row r="1123" x14ac:dyDescent="0.2"/>
    <row r="1124" x14ac:dyDescent="0.2"/>
    <row r="1125" x14ac:dyDescent="0.2"/>
    <row r="1126" x14ac:dyDescent="0.2"/>
    <row r="1127" x14ac:dyDescent="0.2"/>
    <row r="1128" x14ac:dyDescent="0.2"/>
    <row r="1129" x14ac:dyDescent="0.2"/>
    <row r="1130" x14ac:dyDescent="0.2"/>
    <row r="1131" x14ac:dyDescent="0.2"/>
    <row r="1132" x14ac:dyDescent="0.2"/>
    <row r="1133" x14ac:dyDescent="0.2"/>
    <row r="1134" x14ac:dyDescent="0.2"/>
    <row r="1135" x14ac:dyDescent="0.2"/>
    <row r="1136" x14ac:dyDescent="0.2"/>
    <row r="1137" x14ac:dyDescent="0.2"/>
    <row r="1138" x14ac:dyDescent="0.2"/>
    <row r="1139" x14ac:dyDescent="0.2"/>
    <row r="1140" x14ac:dyDescent="0.2"/>
    <row r="1141" x14ac:dyDescent="0.2"/>
    <row r="1142" x14ac:dyDescent="0.2"/>
    <row r="1143" x14ac:dyDescent="0.2"/>
    <row r="1144" x14ac:dyDescent="0.2"/>
    <row r="1145" x14ac:dyDescent="0.2"/>
    <row r="1146" x14ac:dyDescent="0.2"/>
    <row r="1147" x14ac:dyDescent="0.2"/>
    <row r="1148" x14ac:dyDescent="0.2"/>
    <row r="1149" x14ac:dyDescent="0.2"/>
    <row r="1150" x14ac:dyDescent="0.2"/>
    <row r="1151" x14ac:dyDescent="0.2"/>
    <row r="1152" x14ac:dyDescent="0.2"/>
    <row r="1153" x14ac:dyDescent="0.2"/>
    <row r="1154" x14ac:dyDescent="0.2"/>
    <row r="1155" x14ac:dyDescent="0.2"/>
    <row r="1156" x14ac:dyDescent="0.2"/>
    <row r="1157" x14ac:dyDescent="0.2"/>
    <row r="1158" x14ac:dyDescent="0.2"/>
    <row r="1159" x14ac:dyDescent="0.2"/>
    <row r="1160" x14ac:dyDescent="0.2"/>
    <row r="1161" x14ac:dyDescent="0.2"/>
    <row r="1162" x14ac:dyDescent="0.2"/>
    <row r="1163" x14ac:dyDescent="0.2"/>
    <row r="1164" x14ac:dyDescent="0.2"/>
    <row r="1165" x14ac:dyDescent="0.2"/>
    <row r="1166" x14ac:dyDescent="0.2"/>
    <row r="1167" x14ac:dyDescent="0.2"/>
    <row r="1168" x14ac:dyDescent="0.2"/>
    <row r="1169" x14ac:dyDescent="0.2"/>
    <row r="1170" x14ac:dyDescent="0.2"/>
    <row r="1171" x14ac:dyDescent="0.2"/>
    <row r="1172" x14ac:dyDescent="0.2"/>
    <row r="1173" x14ac:dyDescent="0.2"/>
    <row r="1174" x14ac:dyDescent="0.2"/>
    <row r="1175" x14ac:dyDescent="0.2"/>
    <row r="1176" x14ac:dyDescent="0.2"/>
    <row r="1177" x14ac:dyDescent="0.2"/>
    <row r="1178" x14ac:dyDescent="0.2"/>
    <row r="1179" x14ac:dyDescent="0.2"/>
    <row r="1180" x14ac:dyDescent="0.2"/>
    <row r="1181" x14ac:dyDescent="0.2"/>
    <row r="1182" x14ac:dyDescent="0.2"/>
    <row r="1183" x14ac:dyDescent="0.2"/>
    <row r="1184" x14ac:dyDescent="0.2"/>
    <row r="1185" x14ac:dyDescent="0.2"/>
    <row r="1186" x14ac:dyDescent="0.2"/>
    <row r="1187" x14ac:dyDescent="0.2"/>
    <row r="1188" x14ac:dyDescent="0.2"/>
    <row r="1189" x14ac:dyDescent="0.2"/>
    <row r="1190" x14ac:dyDescent="0.2"/>
    <row r="1191" x14ac:dyDescent="0.2"/>
    <row r="1192" x14ac:dyDescent="0.2"/>
    <row r="1193" x14ac:dyDescent="0.2"/>
    <row r="1194" x14ac:dyDescent="0.2"/>
    <row r="1195" x14ac:dyDescent="0.2"/>
    <row r="1196" x14ac:dyDescent="0.2"/>
    <row r="1197" x14ac:dyDescent="0.2"/>
    <row r="1198" x14ac:dyDescent="0.2"/>
    <row r="1199" x14ac:dyDescent="0.2"/>
    <row r="1200" x14ac:dyDescent="0.2"/>
    <row r="1201" x14ac:dyDescent="0.2"/>
    <row r="1202" x14ac:dyDescent="0.2"/>
    <row r="1203" x14ac:dyDescent="0.2"/>
    <row r="1204" x14ac:dyDescent="0.2"/>
    <row r="1205" x14ac:dyDescent="0.2"/>
    <row r="1206" x14ac:dyDescent="0.2"/>
    <row r="1207" x14ac:dyDescent="0.2"/>
    <row r="1208" x14ac:dyDescent="0.2"/>
    <row r="1209" x14ac:dyDescent="0.2"/>
    <row r="1210" x14ac:dyDescent="0.2"/>
    <row r="1211" x14ac:dyDescent="0.2"/>
    <row r="1212" x14ac:dyDescent="0.2"/>
    <row r="1213" x14ac:dyDescent="0.2"/>
    <row r="1214" x14ac:dyDescent="0.2"/>
    <row r="1215" x14ac:dyDescent="0.2"/>
    <row r="1216" x14ac:dyDescent="0.2"/>
    <row r="1217" x14ac:dyDescent="0.2"/>
    <row r="1218" x14ac:dyDescent="0.2"/>
    <row r="1219" x14ac:dyDescent="0.2"/>
    <row r="1220" x14ac:dyDescent="0.2"/>
    <row r="1221" x14ac:dyDescent="0.2"/>
    <row r="1222" x14ac:dyDescent="0.2"/>
    <row r="1223" x14ac:dyDescent="0.2"/>
    <row r="1224" x14ac:dyDescent="0.2"/>
    <row r="1225" x14ac:dyDescent="0.2"/>
    <row r="1226" x14ac:dyDescent="0.2"/>
    <row r="1227" x14ac:dyDescent="0.2"/>
    <row r="1228" x14ac:dyDescent="0.2"/>
    <row r="1229" x14ac:dyDescent="0.2"/>
    <row r="1230" x14ac:dyDescent="0.2"/>
    <row r="1231" x14ac:dyDescent="0.2"/>
    <row r="1232" x14ac:dyDescent="0.2"/>
    <row r="1233" x14ac:dyDescent="0.2"/>
    <row r="1234" x14ac:dyDescent="0.2"/>
    <row r="1235" x14ac:dyDescent="0.2"/>
    <row r="1236" x14ac:dyDescent="0.2"/>
    <row r="1237" x14ac:dyDescent="0.2"/>
    <row r="1238" x14ac:dyDescent="0.2"/>
    <row r="1239" x14ac:dyDescent="0.2"/>
    <row r="1240" x14ac:dyDescent="0.2"/>
    <row r="1241" x14ac:dyDescent="0.2"/>
    <row r="1242" x14ac:dyDescent="0.2"/>
    <row r="1243" x14ac:dyDescent="0.2"/>
    <row r="1244" x14ac:dyDescent="0.2"/>
    <row r="1245" x14ac:dyDescent="0.2"/>
    <row r="1246" x14ac:dyDescent="0.2"/>
    <row r="1247" x14ac:dyDescent="0.2"/>
    <row r="1248" x14ac:dyDescent="0.2"/>
    <row r="1249" x14ac:dyDescent="0.2"/>
    <row r="1250" x14ac:dyDescent="0.2"/>
    <row r="1251" x14ac:dyDescent="0.2"/>
    <row r="1252" x14ac:dyDescent="0.2"/>
    <row r="1253" x14ac:dyDescent="0.2"/>
    <row r="1254" x14ac:dyDescent="0.2"/>
    <row r="1255" x14ac:dyDescent="0.2"/>
    <row r="1256" x14ac:dyDescent="0.2"/>
    <row r="1257" x14ac:dyDescent="0.2"/>
    <row r="1258" x14ac:dyDescent="0.2"/>
    <row r="1259" x14ac:dyDescent="0.2"/>
    <row r="1260" x14ac:dyDescent="0.2"/>
    <row r="1261" x14ac:dyDescent="0.2"/>
    <row r="1262" x14ac:dyDescent="0.2"/>
    <row r="1263" x14ac:dyDescent="0.2"/>
    <row r="1264" x14ac:dyDescent="0.2"/>
    <row r="1265" x14ac:dyDescent="0.2"/>
    <row r="1266" x14ac:dyDescent="0.2"/>
    <row r="1267" x14ac:dyDescent="0.2"/>
    <row r="1268" x14ac:dyDescent="0.2"/>
    <row r="1269" x14ac:dyDescent="0.2"/>
    <row r="1270" x14ac:dyDescent="0.2"/>
    <row r="1271" x14ac:dyDescent="0.2"/>
    <row r="1272" x14ac:dyDescent="0.2"/>
    <row r="1273" x14ac:dyDescent="0.2"/>
    <row r="1274" x14ac:dyDescent="0.2"/>
    <row r="1275" x14ac:dyDescent="0.2"/>
    <row r="1276" x14ac:dyDescent="0.2"/>
    <row r="1277" x14ac:dyDescent="0.2"/>
    <row r="1278" x14ac:dyDescent="0.2"/>
    <row r="1279" x14ac:dyDescent="0.2"/>
    <row r="1280" x14ac:dyDescent="0.2"/>
    <row r="1281" x14ac:dyDescent="0.2"/>
    <row r="1282" x14ac:dyDescent="0.2"/>
    <row r="1283" x14ac:dyDescent="0.2"/>
    <row r="1284" x14ac:dyDescent="0.2"/>
    <row r="1285" x14ac:dyDescent="0.2"/>
    <row r="1286" x14ac:dyDescent="0.2"/>
    <row r="1287" x14ac:dyDescent="0.2"/>
    <row r="1288" x14ac:dyDescent="0.2"/>
    <row r="1289" x14ac:dyDescent="0.2"/>
    <row r="1290" x14ac:dyDescent="0.2"/>
    <row r="1291" x14ac:dyDescent="0.2"/>
    <row r="1292" x14ac:dyDescent="0.2"/>
    <row r="1293" x14ac:dyDescent="0.2"/>
    <row r="1294" x14ac:dyDescent="0.2"/>
    <row r="1295" x14ac:dyDescent="0.2"/>
    <row r="1296" x14ac:dyDescent="0.2"/>
    <row r="1297" x14ac:dyDescent="0.2"/>
    <row r="1298" x14ac:dyDescent="0.2"/>
    <row r="1299" x14ac:dyDescent="0.2"/>
    <row r="1300" x14ac:dyDescent="0.2"/>
    <row r="1301" x14ac:dyDescent="0.2"/>
    <row r="1302" x14ac:dyDescent="0.2"/>
    <row r="1303" x14ac:dyDescent="0.2"/>
    <row r="1304" x14ac:dyDescent="0.2"/>
    <row r="1305" x14ac:dyDescent="0.2"/>
    <row r="1306" x14ac:dyDescent="0.2"/>
    <row r="1307" x14ac:dyDescent="0.2"/>
    <row r="1308" x14ac:dyDescent="0.2"/>
    <row r="1309" x14ac:dyDescent="0.2"/>
    <row r="1310" x14ac:dyDescent="0.2"/>
    <row r="1311" x14ac:dyDescent="0.2"/>
    <row r="1312" x14ac:dyDescent="0.2"/>
    <row r="1313" x14ac:dyDescent="0.2"/>
    <row r="1314" x14ac:dyDescent="0.2"/>
    <row r="1315" x14ac:dyDescent="0.2"/>
    <row r="1316" x14ac:dyDescent="0.2"/>
    <row r="1317" x14ac:dyDescent="0.2"/>
    <row r="1318" x14ac:dyDescent="0.2"/>
    <row r="1319" x14ac:dyDescent="0.2"/>
    <row r="1320" x14ac:dyDescent="0.2"/>
    <row r="1321" x14ac:dyDescent="0.2"/>
    <row r="1322" x14ac:dyDescent="0.2"/>
    <row r="1323" x14ac:dyDescent="0.2"/>
    <row r="1324" x14ac:dyDescent="0.2"/>
    <row r="1325" x14ac:dyDescent="0.2"/>
    <row r="1326" x14ac:dyDescent="0.2"/>
    <row r="1327" x14ac:dyDescent="0.2"/>
    <row r="1328" x14ac:dyDescent="0.2"/>
    <row r="1329" x14ac:dyDescent="0.2"/>
    <row r="1330" x14ac:dyDescent="0.2"/>
    <row r="1331" x14ac:dyDescent="0.2"/>
    <row r="1332" x14ac:dyDescent="0.2"/>
    <row r="1333" x14ac:dyDescent="0.2"/>
    <row r="1334" x14ac:dyDescent="0.2"/>
    <row r="1335" x14ac:dyDescent="0.2"/>
    <row r="1336" x14ac:dyDescent="0.2"/>
    <row r="1337" x14ac:dyDescent="0.2"/>
    <row r="1338" x14ac:dyDescent="0.2"/>
    <row r="1339" x14ac:dyDescent="0.2"/>
    <row r="1340" x14ac:dyDescent="0.2"/>
    <row r="1341" x14ac:dyDescent="0.2"/>
    <row r="1342" x14ac:dyDescent="0.2"/>
    <row r="1343" x14ac:dyDescent="0.2"/>
    <row r="1344" x14ac:dyDescent="0.2"/>
    <row r="1345" x14ac:dyDescent="0.2"/>
    <row r="1346" x14ac:dyDescent="0.2"/>
    <row r="1347" x14ac:dyDescent="0.2"/>
    <row r="1348" x14ac:dyDescent="0.2"/>
    <row r="1349" x14ac:dyDescent="0.2"/>
    <row r="1350" x14ac:dyDescent="0.2"/>
    <row r="1351" x14ac:dyDescent="0.2"/>
    <row r="1352" x14ac:dyDescent="0.2"/>
    <row r="1353" x14ac:dyDescent="0.2"/>
    <row r="1354" x14ac:dyDescent="0.2"/>
    <row r="1355" x14ac:dyDescent="0.2"/>
    <row r="1356" x14ac:dyDescent="0.2"/>
    <row r="1357" x14ac:dyDescent="0.2"/>
    <row r="1358" x14ac:dyDescent="0.2"/>
    <row r="1359" x14ac:dyDescent="0.2"/>
    <row r="1360" x14ac:dyDescent="0.2"/>
    <row r="1361" x14ac:dyDescent="0.2"/>
    <row r="1362" x14ac:dyDescent="0.2"/>
    <row r="1363" x14ac:dyDescent="0.2"/>
    <row r="1364" x14ac:dyDescent="0.2"/>
    <row r="1365" x14ac:dyDescent="0.2"/>
    <row r="1366" x14ac:dyDescent="0.2"/>
    <row r="1367" x14ac:dyDescent="0.2"/>
    <row r="1368" x14ac:dyDescent="0.2"/>
    <row r="1369" x14ac:dyDescent="0.2"/>
    <row r="1370" x14ac:dyDescent="0.2"/>
    <row r="1371" x14ac:dyDescent="0.2"/>
    <row r="1372" x14ac:dyDescent="0.2"/>
    <row r="1373" x14ac:dyDescent="0.2"/>
    <row r="1374" x14ac:dyDescent="0.2"/>
    <row r="1375" x14ac:dyDescent="0.2"/>
    <row r="1376" x14ac:dyDescent="0.2"/>
    <row r="1377" x14ac:dyDescent="0.2"/>
    <row r="1378" x14ac:dyDescent="0.2"/>
    <row r="1379" x14ac:dyDescent="0.2"/>
    <row r="1380" x14ac:dyDescent="0.2"/>
    <row r="1381" x14ac:dyDescent="0.2"/>
    <row r="1382" x14ac:dyDescent="0.2"/>
    <row r="1383" x14ac:dyDescent="0.2"/>
    <row r="1384" x14ac:dyDescent="0.2"/>
    <row r="1385" x14ac:dyDescent="0.2"/>
    <row r="1386" x14ac:dyDescent="0.2"/>
    <row r="1387" x14ac:dyDescent="0.2"/>
    <row r="1388" x14ac:dyDescent="0.2"/>
    <row r="1389" x14ac:dyDescent="0.2"/>
    <row r="1390" x14ac:dyDescent="0.2"/>
    <row r="1391" x14ac:dyDescent="0.2"/>
    <row r="1392" x14ac:dyDescent="0.2"/>
    <row r="1393" x14ac:dyDescent="0.2"/>
    <row r="1394" x14ac:dyDescent="0.2"/>
    <row r="1395" x14ac:dyDescent="0.2"/>
    <row r="1396" x14ac:dyDescent="0.2"/>
    <row r="1397" x14ac:dyDescent="0.2"/>
    <row r="1398" x14ac:dyDescent="0.2"/>
    <row r="1399" x14ac:dyDescent="0.2"/>
    <row r="1400" x14ac:dyDescent="0.2"/>
    <row r="1401" x14ac:dyDescent="0.2"/>
    <row r="1402" x14ac:dyDescent="0.2"/>
    <row r="1403" x14ac:dyDescent="0.2"/>
    <row r="1404" x14ac:dyDescent="0.2"/>
    <row r="1405" x14ac:dyDescent="0.2"/>
    <row r="1406" x14ac:dyDescent="0.2"/>
    <row r="1407" x14ac:dyDescent="0.2"/>
    <row r="1408" x14ac:dyDescent="0.2"/>
    <row r="1409" x14ac:dyDescent="0.2"/>
    <row r="1410" x14ac:dyDescent="0.2"/>
    <row r="1411" x14ac:dyDescent="0.2"/>
    <row r="1412" x14ac:dyDescent="0.2"/>
    <row r="1413" x14ac:dyDescent="0.2"/>
    <row r="1414" x14ac:dyDescent="0.2"/>
    <row r="1415" x14ac:dyDescent="0.2"/>
    <row r="1416" x14ac:dyDescent="0.2"/>
    <row r="1417" x14ac:dyDescent="0.2"/>
    <row r="1418" x14ac:dyDescent="0.2"/>
    <row r="1419" x14ac:dyDescent="0.2"/>
    <row r="1420" x14ac:dyDescent="0.2"/>
    <row r="1421" x14ac:dyDescent="0.2"/>
    <row r="1422" x14ac:dyDescent="0.2"/>
    <row r="1423" x14ac:dyDescent="0.2"/>
    <row r="1424" x14ac:dyDescent="0.2"/>
    <row r="1425" x14ac:dyDescent="0.2"/>
    <row r="1426" x14ac:dyDescent="0.2"/>
    <row r="1427" x14ac:dyDescent="0.2"/>
    <row r="1428" x14ac:dyDescent="0.2"/>
    <row r="1429" x14ac:dyDescent="0.2"/>
    <row r="1430" x14ac:dyDescent="0.2"/>
    <row r="1431" x14ac:dyDescent="0.2"/>
    <row r="1432" x14ac:dyDescent="0.2"/>
    <row r="1433" x14ac:dyDescent="0.2"/>
    <row r="1434" x14ac:dyDescent="0.2"/>
    <row r="1435" x14ac:dyDescent="0.2"/>
    <row r="1436" x14ac:dyDescent="0.2"/>
    <row r="1437" x14ac:dyDescent="0.2"/>
    <row r="1438" x14ac:dyDescent="0.2"/>
    <row r="1439" x14ac:dyDescent="0.2"/>
    <row r="1440" x14ac:dyDescent="0.2"/>
    <row r="1441" x14ac:dyDescent="0.2"/>
    <row r="1442" x14ac:dyDescent="0.2"/>
    <row r="1443" x14ac:dyDescent="0.2"/>
    <row r="1444" x14ac:dyDescent="0.2"/>
    <row r="1445" x14ac:dyDescent="0.2"/>
    <row r="1446" x14ac:dyDescent="0.2"/>
    <row r="1447" x14ac:dyDescent="0.2"/>
    <row r="1448" x14ac:dyDescent="0.2"/>
    <row r="1449" x14ac:dyDescent="0.2"/>
    <row r="1450" x14ac:dyDescent="0.2"/>
    <row r="1451" x14ac:dyDescent="0.2"/>
    <row r="1452" x14ac:dyDescent="0.2"/>
    <row r="1453" x14ac:dyDescent="0.2"/>
    <row r="1454" x14ac:dyDescent="0.2"/>
    <row r="1455" x14ac:dyDescent="0.2"/>
    <row r="1456" x14ac:dyDescent="0.2"/>
    <row r="1457" x14ac:dyDescent="0.2"/>
    <row r="1458" x14ac:dyDescent="0.2"/>
    <row r="1459" x14ac:dyDescent="0.2"/>
    <row r="1460" x14ac:dyDescent="0.2"/>
    <row r="1461" x14ac:dyDescent="0.2"/>
    <row r="1462" x14ac:dyDescent="0.2"/>
    <row r="1463" x14ac:dyDescent="0.2"/>
    <row r="1464" x14ac:dyDescent="0.2"/>
    <row r="1465" x14ac:dyDescent="0.2"/>
    <row r="1466" x14ac:dyDescent="0.2"/>
    <row r="1467" x14ac:dyDescent="0.2"/>
    <row r="1468" x14ac:dyDescent="0.2"/>
    <row r="1469" x14ac:dyDescent="0.2"/>
    <row r="1470" x14ac:dyDescent="0.2"/>
    <row r="1471" x14ac:dyDescent="0.2"/>
    <row r="1472" x14ac:dyDescent="0.2"/>
    <row r="1473" x14ac:dyDescent="0.2"/>
    <row r="1474" x14ac:dyDescent="0.2"/>
    <row r="1475" x14ac:dyDescent="0.2"/>
    <row r="1476" x14ac:dyDescent="0.2"/>
    <row r="1477" x14ac:dyDescent="0.2"/>
    <row r="1478" x14ac:dyDescent="0.2"/>
    <row r="1479" x14ac:dyDescent="0.2"/>
    <row r="1480" x14ac:dyDescent="0.2"/>
    <row r="1481" x14ac:dyDescent="0.2"/>
    <row r="1482" x14ac:dyDescent="0.2"/>
    <row r="1483" x14ac:dyDescent="0.2"/>
    <row r="1484" x14ac:dyDescent="0.2"/>
    <row r="1485" x14ac:dyDescent="0.2"/>
    <row r="1486" x14ac:dyDescent="0.2"/>
    <row r="1487" x14ac:dyDescent="0.2"/>
    <row r="1488" x14ac:dyDescent="0.2"/>
    <row r="1489" x14ac:dyDescent="0.2"/>
    <row r="1490" x14ac:dyDescent="0.2"/>
    <row r="1491" x14ac:dyDescent="0.2"/>
    <row r="1492" x14ac:dyDescent="0.2"/>
    <row r="1493" x14ac:dyDescent="0.2"/>
    <row r="1494" x14ac:dyDescent="0.2"/>
    <row r="1495" x14ac:dyDescent="0.2"/>
    <row r="1496" x14ac:dyDescent="0.2"/>
    <row r="1497" x14ac:dyDescent="0.2"/>
    <row r="1498" x14ac:dyDescent="0.2"/>
    <row r="1499" x14ac:dyDescent="0.2"/>
    <row r="1500" x14ac:dyDescent="0.2"/>
    <row r="1501" x14ac:dyDescent="0.2"/>
    <row r="1502" x14ac:dyDescent="0.2"/>
    <row r="1503" x14ac:dyDescent="0.2"/>
    <row r="1504" x14ac:dyDescent="0.2"/>
    <row r="1505" x14ac:dyDescent="0.2"/>
    <row r="1506" x14ac:dyDescent="0.2"/>
    <row r="1507" x14ac:dyDescent="0.2"/>
    <row r="1508" x14ac:dyDescent="0.2"/>
    <row r="1509" x14ac:dyDescent="0.2"/>
    <row r="1510" x14ac:dyDescent="0.2"/>
    <row r="1511" x14ac:dyDescent="0.2"/>
    <row r="1512" x14ac:dyDescent="0.2"/>
    <row r="1513" x14ac:dyDescent="0.2"/>
    <row r="1514" x14ac:dyDescent="0.2"/>
    <row r="1515" x14ac:dyDescent="0.2"/>
    <row r="1516" x14ac:dyDescent="0.2"/>
    <row r="1517" x14ac:dyDescent="0.2"/>
    <row r="1518" x14ac:dyDescent="0.2"/>
    <row r="1519" x14ac:dyDescent="0.2"/>
    <row r="1520" x14ac:dyDescent="0.2"/>
    <row r="1521" x14ac:dyDescent="0.2"/>
    <row r="1522" x14ac:dyDescent="0.2"/>
    <row r="1523" x14ac:dyDescent="0.2"/>
    <row r="1524" x14ac:dyDescent="0.2"/>
    <row r="1525" x14ac:dyDescent="0.2"/>
    <row r="1526" x14ac:dyDescent="0.2"/>
    <row r="1527" x14ac:dyDescent="0.2"/>
    <row r="1528" x14ac:dyDescent="0.2"/>
    <row r="1529" x14ac:dyDescent="0.2"/>
    <row r="1530" x14ac:dyDescent="0.2"/>
    <row r="1531" x14ac:dyDescent="0.2"/>
    <row r="1532" x14ac:dyDescent="0.2"/>
    <row r="1533" x14ac:dyDescent="0.2"/>
    <row r="1534" x14ac:dyDescent="0.2"/>
    <row r="1535" x14ac:dyDescent="0.2"/>
    <row r="1536" x14ac:dyDescent="0.2"/>
    <row r="1537" x14ac:dyDescent="0.2"/>
    <row r="1538" x14ac:dyDescent="0.2"/>
    <row r="1539" x14ac:dyDescent="0.2"/>
    <row r="1540" x14ac:dyDescent="0.2"/>
    <row r="1541" x14ac:dyDescent="0.2"/>
    <row r="1542" x14ac:dyDescent="0.2"/>
    <row r="1543" x14ac:dyDescent="0.2"/>
    <row r="1544" x14ac:dyDescent="0.2"/>
    <row r="1545" x14ac:dyDescent="0.2"/>
    <row r="1546" x14ac:dyDescent="0.2"/>
    <row r="1547" x14ac:dyDescent="0.2"/>
    <row r="1548" x14ac:dyDescent="0.2"/>
    <row r="1549" x14ac:dyDescent="0.2"/>
    <row r="1550" x14ac:dyDescent="0.2"/>
    <row r="1551" x14ac:dyDescent="0.2"/>
    <row r="1552" x14ac:dyDescent="0.2"/>
    <row r="1553" x14ac:dyDescent="0.2"/>
    <row r="1554" x14ac:dyDescent="0.2"/>
    <row r="1555" x14ac:dyDescent="0.2"/>
    <row r="1556" x14ac:dyDescent="0.2"/>
    <row r="1557" x14ac:dyDescent="0.2"/>
    <row r="1558" x14ac:dyDescent="0.2"/>
    <row r="1559" x14ac:dyDescent="0.2"/>
    <row r="1560" x14ac:dyDescent="0.2"/>
    <row r="1561" x14ac:dyDescent="0.2"/>
    <row r="1562" x14ac:dyDescent="0.2"/>
    <row r="1563" x14ac:dyDescent="0.2"/>
    <row r="1564" x14ac:dyDescent="0.2"/>
    <row r="1565" x14ac:dyDescent="0.2"/>
    <row r="1566" x14ac:dyDescent="0.2"/>
    <row r="1567" x14ac:dyDescent="0.2"/>
    <row r="1568" x14ac:dyDescent="0.2"/>
    <row r="1569" x14ac:dyDescent="0.2"/>
    <row r="1570" x14ac:dyDescent="0.2"/>
    <row r="1571" x14ac:dyDescent="0.2"/>
    <row r="1572" x14ac:dyDescent="0.2"/>
    <row r="1573" x14ac:dyDescent="0.2"/>
    <row r="1574" x14ac:dyDescent="0.2"/>
    <row r="1575" x14ac:dyDescent="0.2"/>
    <row r="1576" x14ac:dyDescent="0.2"/>
    <row r="1577" x14ac:dyDescent="0.2"/>
    <row r="1578" x14ac:dyDescent="0.2"/>
    <row r="1579" x14ac:dyDescent="0.2"/>
    <row r="1580" x14ac:dyDescent="0.2"/>
    <row r="1581" x14ac:dyDescent="0.2"/>
    <row r="1582" x14ac:dyDescent="0.2"/>
    <row r="1583" x14ac:dyDescent="0.2"/>
    <row r="1584" x14ac:dyDescent="0.2"/>
    <row r="1585" x14ac:dyDescent="0.2"/>
    <row r="1586" x14ac:dyDescent="0.2"/>
    <row r="1587" x14ac:dyDescent="0.2"/>
    <row r="1588" x14ac:dyDescent="0.2"/>
    <row r="1589" x14ac:dyDescent="0.2"/>
    <row r="1590" x14ac:dyDescent="0.2"/>
    <row r="1591" x14ac:dyDescent="0.2"/>
    <row r="1592" x14ac:dyDescent="0.2"/>
    <row r="1593" x14ac:dyDescent="0.2"/>
    <row r="1594" x14ac:dyDescent="0.2"/>
    <row r="1595" x14ac:dyDescent="0.2"/>
    <row r="1596" x14ac:dyDescent="0.2"/>
    <row r="1597" x14ac:dyDescent="0.2"/>
    <row r="1598" x14ac:dyDescent="0.2"/>
    <row r="1599" x14ac:dyDescent="0.2"/>
    <row r="1600" x14ac:dyDescent="0.2"/>
    <row r="1601" x14ac:dyDescent="0.2"/>
    <row r="1602" x14ac:dyDescent="0.2"/>
    <row r="1603" x14ac:dyDescent="0.2"/>
    <row r="1604" x14ac:dyDescent="0.2"/>
    <row r="1605" x14ac:dyDescent="0.2"/>
    <row r="1606" x14ac:dyDescent="0.2"/>
    <row r="1607" x14ac:dyDescent="0.2"/>
    <row r="1608" x14ac:dyDescent="0.2"/>
    <row r="1609" x14ac:dyDescent="0.2"/>
    <row r="1610" x14ac:dyDescent="0.2"/>
    <row r="1611" x14ac:dyDescent="0.2"/>
    <row r="1612" x14ac:dyDescent="0.2"/>
    <row r="1613" x14ac:dyDescent="0.2"/>
    <row r="1614" x14ac:dyDescent="0.2"/>
    <row r="1615" x14ac:dyDescent="0.2"/>
    <row r="1616" x14ac:dyDescent="0.2"/>
    <row r="1617" x14ac:dyDescent="0.2"/>
    <row r="1618" x14ac:dyDescent="0.2"/>
    <row r="1619" x14ac:dyDescent="0.2"/>
    <row r="1620" x14ac:dyDescent="0.2"/>
    <row r="1621" x14ac:dyDescent="0.2"/>
    <row r="1622" x14ac:dyDescent="0.2"/>
    <row r="1623" x14ac:dyDescent="0.2"/>
    <row r="1624" x14ac:dyDescent="0.2"/>
    <row r="1625" x14ac:dyDescent="0.2"/>
    <row r="1626" x14ac:dyDescent="0.2"/>
    <row r="1627" x14ac:dyDescent="0.2"/>
    <row r="1628" x14ac:dyDescent="0.2"/>
    <row r="1629" x14ac:dyDescent="0.2"/>
    <row r="1630" x14ac:dyDescent="0.2"/>
    <row r="1631" x14ac:dyDescent="0.2"/>
    <row r="1632" x14ac:dyDescent="0.2"/>
    <row r="1633" x14ac:dyDescent="0.2"/>
    <row r="1634" x14ac:dyDescent="0.2"/>
    <row r="1635" x14ac:dyDescent="0.2"/>
    <row r="1636" x14ac:dyDescent="0.2"/>
    <row r="1637" x14ac:dyDescent="0.2"/>
    <row r="1638" x14ac:dyDescent="0.2"/>
    <row r="1639" x14ac:dyDescent="0.2"/>
    <row r="1640" x14ac:dyDescent="0.2"/>
    <row r="1641" x14ac:dyDescent="0.2"/>
    <row r="1642" x14ac:dyDescent="0.2"/>
    <row r="1643" x14ac:dyDescent="0.2"/>
    <row r="1644" x14ac:dyDescent="0.2"/>
    <row r="1645" x14ac:dyDescent="0.2"/>
    <row r="1646" x14ac:dyDescent="0.2"/>
    <row r="1647" x14ac:dyDescent="0.2"/>
    <row r="1648" x14ac:dyDescent="0.2"/>
    <row r="1649" x14ac:dyDescent="0.2"/>
    <row r="1650" x14ac:dyDescent="0.2"/>
    <row r="1651" x14ac:dyDescent="0.2"/>
    <row r="1652" x14ac:dyDescent="0.2"/>
    <row r="1653" x14ac:dyDescent="0.2"/>
    <row r="1654" x14ac:dyDescent="0.2"/>
    <row r="1655" x14ac:dyDescent="0.2"/>
    <row r="1656" x14ac:dyDescent="0.2"/>
    <row r="1657" x14ac:dyDescent="0.2"/>
    <row r="1658" x14ac:dyDescent="0.2"/>
    <row r="1659" x14ac:dyDescent="0.2"/>
    <row r="1660" x14ac:dyDescent="0.2"/>
    <row r="1661" x14ac:dyDescent="0.2"/>
    <row r="1662" x14ac:dyDescent="0.2"/>
    <row r="1663" x14ac:dyDescent="0.2"/>
    <row r="1664" x14ac:dyDescent="0.2"/>
    <row r="1665" x14ac:dyDescent="0.2"/>
    <row r="1666" x14ac:dyDescent="0.2"/>
    <row r="1667" x14ac:dyDescent="0.2"/>
    <row r="1668" x14ac:dyDescent="0.2"/>
    <row r="1669" x14ac:dyDescent="0.2"/>
    <row r="1670" x14ac:dyDescent="0.2"/>
    <row r="1671" x14ac:dyDescent="0.2"/>
    <row r="1672" x14ac:dyDescent="0.2"/>
    <row r="1673" x14ac:dyDescent="0.2"/>
    <row r="1674" x14ac:dyDescent="0.2"/>
    <row r="1675" x14ac:dyDescent="0.2"/>
    <row r="1676" x14ac:dyDescent="0.2"/>
    <row r="1677" x14ac:dyDescent="0.2"/>
    <row r="1678" x14ac:dyDescent="0.2"/>
    <row r="1679" x14ac:dyDescent="0.2"/>
    <row r="1680" x14ac:dyDescent="0.2"/>
    <row r="1681" x14ac:dyDescent="0.2"/>
    <row r="1682" x14ac:dyDescent="0.2"/>
    <row r="1683" x14ac:dyDescent="0.2"/>
    <row r="1684" x14ac:dyDescent="0.2"/>
    <row r="1685" x14ac:dyDescent="0.2"/>
    <row r="1686" x14ac:dyDescent="0.2"/>
    <row r="1687" x14ac:dyDescent="0.2"/>
    <row r="1688" x14ac:dyDescent="0.2"/>
    <row r="1689" x14ac:dyDescent="0.2"/>
    <row r="1690" x14ac:dyDescent="0.2"/>
    <row r="1691" x14ac:dyDescent="0.2"/>
    <row r="1692" x14ac:dyDescent="0.2"/>
    <row r="1693" x14ac:dyDescent="0.2"/>
    <row r="1694" x14ac:dyDescent="0.2"/>
    <row r="1695" x14ac:dyDescent="0.2"/>
    <row r="1696" x14ac:dyDescent="0.2"/>
    <row r="1697" x14ac:dyDescent="0.2"/>
    <row r="1698" x14ac:dyDescent="0.2"/>
    <row r="1699" x14ac:dyDescent="0.2"/>
    <row r="1700" x14ac:dyDescent="0.2"/>
    <row r="1701" x14ac:dyDescent="0.2"/>
    <row r="1702" x14ac:dyDescent="0.2"/>
    <row r="1703" x14ac:dyDescent="0.2"/>
    <row r="1704" x14ac:dyDescent="0.2"/>
    <row r="1705" x14ac:dyDescent="0.2"/>
    <row r="1706" x14ac:dyDescent="0.2"/>
    <row r="1707" x14ac:dyDescent="0.2"/>
    <row r="1708" x14ac:dyDescent="0.2"/>
    <row r="1709" x14ac:dyDescent="0.2"/>
    <row r="1710" x14ac:dyDescent="0.2"/>
    <row r="1711" x14ac:dyDescent="0.2"/>
    <row r="1712" x14ac:dyDescent="0.2"/>
    <row r="1713" x14ac:dyDescent="0.2"/>
    <row r="1714" x14ac:dyDescent="0.2"/>
    <row r="1715" x14ac:dyDescent="0.2"/>
    <row r="1716" x14ac:dyDescent="0.2"/>
    <row r="1717" x14ac:dyDescent="0.2"/>
    <row r="1718" x14ac:dyDescent="0.2"/>
    <row r="1719" x14ac:dyDescent="0.2"/>
    <row r="1720" x14ac:dyDescent="0.2"/>
    <row r="1721" x14ac:dyDescent="0.2"/>
    <row r="1722" x14ac:dyDescent="0.2"/>
    <row r="1723" x14ac:dyDescent="0.2"/>
    <row r="1724" x14ac:dyDescent="0.2"/>
    <row r="1725" x14ac:dyDescent="0.2"/>
    <row r="1726" x14ac:dyDescent="0.2"/>
    <row r="1727" x14ac:dyDescent="0.2"/>
    <row r="1728" x14ac:dyDescent="0.2"/>
    <row r="1729" x14ac:dyDescent="0.2"/>
    <row r="1730" x14ac:dyDescent="0.2"/>
    <row r="1731" x14ac:dyDescent="0.2"/>
    <row r="1732" x14ac:dyDescent="0.2"/>
    <row r="1733" x14ac:dyDescent="0.2"/>
    <row r="1734" x14ac:dyDescent="0.2"/>
    <row r="1735" x14ac:dyDescent="0.2"/>
    <row r="1736" x14ac:dyDescent="0.2"/>
    <row r="1737" x14ac:dyDescent="0.2"/>
    <row r="1738" x14ac:dyDescent="0.2"/>
    <row r="1739" x14ac:dyDescent="0.2"/>
    <row r="1740" x14ac:dyDescent="0.2"/>
    <row r="1741" x14ac:dyDescent="0.2"/>
    <row r="1742" x14ac:dyDescent="0.2"/>
    <row r="1743" x14ac:dyDescent="0.2"/>
    <row r="1744" x14ac:dyDescent="0.2"/>
    <row r="1745" x14ac:dyDescent="0.2"/>
    <row r="1746" x14ac:dyDescent="0.2"/>
    <row r="1747" x14ac:dyDescent="0.2"/>
    <row r="1748" x14ac:dyDescent="0.2"/>
    <row r="1749" x14ac:dyDescent="0.2"/>
    <row r="1750" x14ac:dyDescent="0.2"/>
    <row r="1751" x14ac:dyDescent="0.2"/>
    <row r="1752" x14ac:dyDescent="0.2"/>
    <row r="1753" x14ac:dyDescent="0.2"/>
    <row r="1754" x14ac:dyDescent="0.2"/>
    <row r="1755" x14ac:dyDescent="0.2"/>
    <row r="1756" x14ac:dyDescent="0.2"/>
    <row r="1757" x14ac:dyDescent="0.2"/>
    <row r="1758" x14ac:dyDescent="0.2"/>
    <row r="1759" x14ac:dyDescent="0.2"/>
    <row r="1760" x14ac:dyDescent="0.2"/>
    <row r="1761" x14ac:dyDescent="0.2"/>
    <row r="1762" x14ac:dyDescent="0.2"/>
    <row r="1763" x14ac:dyDescent="0.2"/>
    <row r="1764" x14ac:dyDescent="0.2"/>
    <row r="1765" x14ac:dyDescent="0.2"/>
    <row r="1766" x14ac:dyDescent="0.2"/>
    <row r="1767" x14ac:dyDescent="0.2"/>
    <row r="1768" x14ac:dyDescent="0.2"/>
    <row r="1769" x14ac:dyDescent="0.2"/>
    <row r="1770" x14ac:dyDescent="0.2"/>
    <row r="1771" x14ac:dyDescent="0.2"/>
    <row r="1772" x14ac:dyDescent="0.2"/>
    <row r="1773" x14ac:dyDescent="0.2"/>
    <row r="1774" x14ac:dyDescent="0.2"/>
    <row r="1775" x14ac:dyDescent="0.2"/>
    <row r="1776" x14ac:dyDescent="0.2"/>
    <row r="1777" x14ac:dyDescent="0.2"/>
    <row r="1778" x14ac:dyDescent="0.2"/>
    <row r="1779" x14ac:dyDescent="0.2"/>
    <row r="1780" x14ac:dyDescent="0.2"/>
    <row r="1781" x14ac:dyDescent="0.2"/>
    <row r="1782" x14ac:dyDescent="0.2"/>
    <row r="1783" x14ac:dyDescent="0.2"/>
    <row r="1784" x14ac:dyDescent="0.2"/>
    <row r="1785" x14ac:dyDescent="0.2"/>
    <row r="1786" x14ac:dyDescent="0.2"/>
    <row r="1787" x14ac:dyDescent="0.2"/>
    <row r="1788" x14ac:dyDescent="0.2"/>
    <row r="1789" x14ac:dyDescent="0.2"/>
    <row r="1790" x14ac:dyDescent="0.2"/>
    <row r="1791" x14ac:dyDescent="0.2"/>
    <row r="1792" x14ac:dyDescent="0.2"/>
    <row r="1793" x14ac:dyDescent="0.2"/>
    <row r="1794" x14ac:dyDescent="0.2"/>
    <row r="1795" x14ac:dyDescent="0.2"/>
    <row r="1796" x14ac:dyDescent="0.2"/>
    <row r="1797" x14ac:dyDescent="0.2"/>
    <row r="1798" x14ac:dyDescent="0.2"/>
    <row r="1799" x14ac:dyDescent="0.2"/>
    <row r="1800" x14ac:dyDescent="0.2"/>
    <row r="1801" x14ac:dyDescent="0.2"/>
    <row r="1802" x14ac:dyDescent="0.2"/>
    <row r="1803" x14ac:dyDescent="0.2"/>
    <row r="1804" x14ac:dyDescent="0.2"/>
    <row r="1805" x14ac:dyDescent="0.2"/>
    <row r="1806" x14ac:dyDescent="0.2"/>
    <row r="1807" x14ac:dyDescent="0.2"/>
    <row r="1808" x14ac:dyDescent="0.2"/>
    <row r="1809" x14ac:dyDescent="0.2"/>
    <row r="1810" x14ac:dyDescent="0.2"/>
    <row r="1811" x14ac:dyDescent="0.2"/>
    <row r="1812" x14ac:dyDescent="0.2"/>
    <row r="1813" x14ac:dyDescent="0.2"/>
    <row r="1814" x14ac:dyDescent="0.2"/>
    <row r="1815" x14ac:dyDescent="0.2"/>
    <row r="1816" x14ac:dyDescent="0.2"/>
    <row r="1817" x14ac:dyDescent="0.2"/>
    <row r="1818" x14ac:dyDescent="0.2"/>
    <row r="1819" x14ac:dyDescent="0.2"/>
    <row r="1820" x14ac:dyDescent="0.2"/>
    <row r="1821" x14ac:dyDescent="0.2"/>
    <row r="1822" x14ac:dyDescent="0.2"/>
    <row r="1823" x14ac:dyDescent="0.2"/>
    <row r="1824" x14ac:dyDescent="0.2"/>
    <row r="1825" x14ac:dyDescent="0.2"/>
    <row r="1826" x14ac:dyDescent="0.2"/>
    <row r="1827" x14ac:dyDescent="0.2"/>
    <row r="1828" x14ac:dyDescent="0.2"/>
    <row r="1829" x14ac:dyDescent="0.2"/>
    <row r="1830" x14ac:dyDescent="0.2"/>
    <row r="1831" x14ac:dyDescent="0.2"/>
    <row r="1832" x14ac:dyDescent="0.2"/>
    <row r="1833" x14ac:dyDescent="0.2"/>
    <row r="1834" x14ac:dyDescent="0.2"/>
    <row r="1835" x14ac:dyDescent="0.2"/>
    <row r="1836" x14ac:dyDescent="0.2"/>
    <row r="1837" x14ac:dyDescent="0.2"/>
    <row r="1838" x14ac:dyDescent="0.2"/>
    <row r="1839" x14ac:dyDescent="0.2"/>
    <row r="1840" x14ac:dyDescent="0.2"/>
    <row r="1841" x14ac:dyDescent="0.2"/>
    <row r="1842" x14ac:dyDescent="0.2"/>
    <row r="1843" x14ac:dyDescent="0.2"/>
    <row r="1844" x14ac:dyDescent="0.2"/>
    <row r="1845" x14ac:dyDescent="0.2"/>
    <row r="1846" x14ac:dyDescent="0.2"/>
    <row r="1847" x14ac:dyDescent="0.2"/>
    <row r="1848" x14ac:dyDescent="0.2"/>
    <row r="1849" x14ac:dyDescent="0.2"/>
    <row r="1850" x14ac:dyDescent="0.2"/>
    <row r="1851" x14ac:dyDescent="0.2"/>
    <row r="1852" x14ac:dyDescent="0.2"/>
    <row r="1853" x14ac:dyDescent="0.2"/>
    <row r="1854" x14ac:dyDescent="0.2"/>
    <row r="1855" x14ac:dyDescent="0.2"/>
    <row r="1856" x14ac:dyDescent="0.2"/>
    <row r="1857" x14ac:dyDescent="0.2"/>
    <row r="1858" x14ac:dyDescent="0.2"/>
    <row r="1859" x14ac:dyDescent="0.2"/>
    <row r="1860" x14ac:dyDescent="0.2"/>
    <row r="1861" x14ac:dyDescent="0.2"/>
    <row r="1862" x14ac:dyDescent="0.2"/>
    <row r="1863" x14ac:dyDescent="0.2"/>
    <row r="1864" x14ac:dyDescent="0.2"/>
    <row r="1865" x14ac:dyDescent="0.2"/>
    <row r="1866" x14ac:dyDescent="0.2"/>
    <row r="1867" x14ac:dyDescent="0.2"/>
    <row r="1868" x14ac:dyDescent="0.2"/>
    <row r="1869" x14ac:dyDescent="0.2"/>
    <row r="1870" x14ac:dyDescent="0.2"/>
    <row r="1871" x14ac:dyDescent="0.2"/>
    <row r="1872" x14ac:dyDescent="0.2"/>
    <row r="1873" x14ac:dyDescent="0.2"/>
    <row r="1874" x14ac:dyDescent="0.2"/>
    <row r="1875" x14ac:dyDescent="0.2"/>
    <row r="1876" x14ac:dyDescent="0.2"/>
    <row r="1877" x14ac:dyDescent="0.2"/>
    <row r="1878" x14ac:dyDescent="0.2"/>
    <row r="1879" x14ac:dyDescent="0.2"/>
    <row r="1880" x14ac:dyDescent="0.2"/>
    <row r="1881" x14ac:dyDescent="0.2"/>
    <row r="1882" x14ac:dyDescent="0.2"/>
    <row r="1883" x14ac:dyDescent="0.2"/>
    <row r="1884" x14ac:dyDescent="0.2"/>
    <row r="1885" x14ac:dyDescent="0.2"/>
    <row r="1886" x14ac:dyDescent="0.2"/>
    <row r="1887" x14ac:dyDescent="0.2"/>
    <row r="1888" x14ac:dyDescent="0.2"/>
    <row r="1889" x14ac:dyDescent="0.2"/>
    <row r="1890" x14ac:dyDescent="0.2"/>
    <row r="1891" x14ac:dyDescent="0.2"/>
    <row r="1892" x14ac:dyDescent="0.2"/>
    <row r="1893" x14ac:dyDescent="0.2"/>
    <row r="1894" x14ac:dyDescent="0.2"/>
    <row r="1895" x14ac:dyDescent="0.2"/>
    <row r="1896" x14ac:dyDescent="0.2"/>
    <row r="1897" x14ac:dyDescent="0.2"/>
    <row r="1898" x14ac:dyDescent="0.2"/>
    <row r="1899" x14ac:dyDescent="0.2"/>
    <row r="1900" x14ac:dyDescent="0.2"/>
    <row r="1901" x14ac:dyDescent="0.2"/>
    <row r="1902" x14ac:dyDescent="0.2"/>
    <row r="1903" x14ac:dyDescent="0.2"/>
    <row r="1904" x14ac:dyDescent="0.2"/>
    <row r="1905" x14ac:dyDescent="0.2"/>
    <row r="1906" x14ac:dyDescent="0.2"/>
    <row r="1907" x14ac:dyDescent="0.2"/>
    <row r="1908" x14ac:dyDescent="0.2"/>
    <row r="1909" x14ac:dyDescent="0.2"/>
    <row r="1910" x14ac:dyDescent="0.2"/>
    <row r="1911" x14ac:dyDescent="0.2"/>
    <row r="1912" x14ac:dyDescent="0.2"/>
    <row r="1913" x14ac:dyDescent="0.2"/>
    <row r="1914" x14ac:dyDescent="0.2"/>
    <row r="1915" x14ac:dyDescent="0.2"/>
    <row r="1916" x14ac:dyDescent="0.2"/>
    <row r="1917" x14ac:dyDescent="0.2"/>
    <row r="1918" x14ac:dyDescent="0.2"/>
    <row r="1919" x14ac:dyDescent="0.2"/>
    <row r="1920" x14ac:dyDescent="0.2"/>
    <row r="1921" x14ac:dyDescent="0.2"/>
    <row r="1922" x14ac:dyDescent="0.2"/>
    <row r="1923" x14ac:dyDescent="0.2"/>
    <row r="1924" x14ac:dyDescent="0.2"/>
    <row r="1925" x14ac:dyDescent="0.2"/>
    <row r="1926" x14ac:dyDescent="0.2"/>
    <row r="1927" x14ac:dyDescent="0.2"/>
    <row r="1928" x14ac:dyDescent="0.2"/>
    <row r="1929" x14ac:dyDescent="0.2"/>
    <row r="1930" x14ac:dyDescent="0.2"/>
    <row r="1931" x14ac:dyDescent="0.2"/>
    <row r="1932" x14ac:dyDescent="0.2"/>
    <row r="1933" x14ac:dyDescent="0.2"/>
    <row r="1934" x14ac:dyDescent="0.2"/>
    <row r="1935" x14ac:dyDescent="0.2"/>
    <row r="1936" x14ac:dyDescent="0.2"/>
    <row r="1937" x14ac:dyDescent="0.2"/>
    <row r="1938" x14ac:dyDescent="0.2"/>
    <row r="1939" x14ac:dyDescent="0.2"/>
    <row r="1940" x14ac:dyDescent="0.2"/>
    <row r="1941" x14ac:dyDescent="0.2"/>
    <row r="1942" x14ac:dyDescent="0.2"/>
    <row r="1943" x14ac:dyDescent="0.2"/>
    <row r="1944" x14ac:dyDescent="0.2"/>
    <row r="1945" x14ac:dyDescent="0.2"/>
    <row r="1946" x14ac:dyDescent="0.2"/>
    <row r="1947" x14ac:dyDescent="0.2"/>
    <row r="1948" x14ac:dyDescent="0.2"/>
    <row r="1949" x14ac:dyDescent="0.2"/>
    <row r="1950" x14ac:dyDescent="0.2"/>
    <row r="1951" x14ac:dyDescent="0.2"/>
    <row r="1952" x14ac:dyDescent="0.2"/>
    <row r="1953" x14ac:dyDescent="0.2"/>
    <row r="1954" x14ac:dyDescent="0.2"/>
    <row r="1955" x14ac:dyDescent="0.2"/>
    <row r="1956" x14ac:dyDescent="0.2"/>
    <row r="1957" x14ac:dyDescent="0.2"/>
    <row r="1958" x14ac:dyDescent="0.2"/>
    <row r="1959" x14ac:dyDescent="0.2"/>
    <row r="1960" x14ac:dyDescent="0.2"/>
    <row r="1961" x14ac:dyDescent="0.2"/>
    <row r="1962" x14ac:dyDescent="0.2"/>
    <row r="1963" x14ac:dyDescent="0.2"/>
    <row r="1964" x14ac:dyDescent="0.2"/>
    <row r="1965" x14ac:dyDescent="0.2"/>
    <row r="1966" x14ac:dyDescent="0.2"/>
    <row r="1967" x14ac:dyDescent="0.2"/>
    <row r="1968" x14ac:dyDescent="0.2"/>
    <row r="1969" x14ac:dyDescent="0.2"/>
    <row r="1970" x14ac:dyDescent="0.2"/>
    <row r="1971" x14ac:dyDescent="0.2"/>
    <row r="1972" x14ac:dyDescent="0.2"/>
    <row r="1973" x14ac:dyDescent="0.2"/>
    <row r="1974" x14ac:dyDescent="0.2"/>
    <row r="1975" x14ac:dyDescent="0.2"/>
    <row r="1976" x14ac:dyDescent="0.2"/>
    <row r="1977" x14ac:dyDescent="0.2"/>
    <row r="1978" x14ac:dyDescent="0.2"/>
    <row r="1979" x14ac:dyDescent="0.2"/>
    <row r="1980" x14ac:dyDescent="0.2"/>
    <row r="1981" x14ac:dyDescent="0.2"/>
    <row r="1982" x14ac:dyDescent="0.2"/>
    <row r="1983" x14ac:dyDescent="0.2"/>
    <row r="1984" x14ac:dyDescent="0.2"/>
    <row r="1985" x14ac:dyDescent="0.2"/>
    <row r="1986" x14ac:dyDescent="0.2"/>
    <row r="1987" x14ac:dyDescent="0.2"/>
    <row r="1988" x14ac:dyDescent="0.2"/>
    <row r="1989" x14ac:dyDescent="0.2"/>
    <row r="1990" x14ac:dyDescent="0.2"/>
    <row r="1991" x14ac:dyDescent="0.2"/>
    <row r="1992" x14ac:dyDescent="0.2"/>
    <row r="1993" x14ac:dyDescent="0.2"/>
    <row r="1994" x14ac:dyDescent="0.2"/>
    <row r="1995" x14ac:dyDescent="0.2"/>
    <row r="1996" x14ac:dyDescent="0.2"/>
    <row r="1997" x14ac:dyDescent="0.2"/>
    <row r="1998" x14ac:dyDescent="0.2"/>
    <row r="1999" x14ac:dyDescent="0.2"/>
    <row r="2000" x14ac:dyDescent="0.2"/>
    <row r="2001" x14ac:dyDescent="0.2"/>
    <row r="2002" x14ac:dyDescent="0.2"/>
    <row r="2003" x14ac:dyDescent="0.2"/>
    <row r="2004" x14ac:dyDescent="0.2"/>
    <row r="2005" x14ac:dyDescent="0.2"/>
    <row r="2006" x14ac:dyDescent="0.2"/>
    <row r="2007" x14ac:dyDescent="0.2"/>
    <row r="2008" x14ac:dyDescent="0.2"/>
    <row r="2009" x14ac:dyDescent="0.2"/>
    <row r="2010" x14ac:dyDescent="0.2"/>
    <row r="2011" x14ac:dyDescent="0.2"/>
    <row r="2012" x14ac:dyDescent="0.2"/>
    <row r="2013" x14ac:dyDescent="0.2"/>
    <row r="2014" x14ac:dyDescent="0.2"/>
    <row r="2015" x14ac:dyDescent="0.2"/>
    <row r="2016" x14ac:dyDescent="0.2"/>
    <row r="2017" x14ac:dyDescent="0.2"/>
    <row r="2018" x14ac:dyDescent="0.2"/>
    <row r="2019" x14ac:dyDescent="0.2"/>
    <row r="2020" x14ac:dyDescent="0.2"/>
    <row r="2021" x14ac:dyDescent="0.2"/>
    <row r="2022" x14ac:dyDescent="0.2"/>
    <row r="2023" x14ac:dyDescent="0.2"/>
    <row r="2024" x14ac:dyDescent="0.2"/>
    <row r="2025" x14ac:dyDescent="0.2"/>
    <row r="2026" x14ac:dyDescent="0.2"/>
    <row r="2027" x14ac:dyDescent="0.2"/>
    <row r="2028" x14ac:dyDescent="0.2"/>
    <row r="2029" x14ac:dyDescent="0.2"/>
    <row r="2030" x14ac:dyDescent="0.2"/>
    <row r="2031" x14ac:dyDescent="0.2"/>
    <row r="2032" x14ac:dyDescent="0.2"/>
    <row r="2033" x14ac:dyDescent="0.2"/>
    <row r="2034" x14ac:dyDescent="0.2"/>
    <row r="2035" x14ac:dyDescent="0.2"/>
    <row r="2036" x14ac:dyDescent="0.2"/>
    <row r="2037" x14ac:dyDescent="0.2"/>
    <row r="2038" x14ac:dyDescent="0.2"/>
    <row r="2039" x14ac:dyDescent="0.2"/>
    <row r="2040" x14ac:dyDescent="0.2"/>
    <row r="2041" x14ac:dyDescent="0.2"/>
    <row r="2042" x14ac:dyDescent="0.2"/>
    <row r="2043" x14ac:dyDescent="0.2"/>
    <row r="2044" x14ac:dyDescent="0.2"/>
    <row r="2045" x14ac:dyDescent="0.2"/>
    <row r="2046" x14ac:dyDescent="0.2"/>
    <row r="2047" x14ac:dyDescent="0.2"/>
    <row r="2048" x14ac:dyDescent="0.2"/>
    <row r="2049" x14ac:dyDescent="0.2"/>
    <row r="2050" x14ac:dyDescent="0.2"/>
    <row r="2051" x14ac:dyDescent="0.2"/>
    <row r="2052" x14ac:dyDescent="0.2"/>
    <row r="2053" x14ac:dyDescent="0.2"/>
    <row r="2054" x14ac:dyDescent="0.2"/>
    <row r="2055" x14ac:dyDescent="0.2"/>
    <row r="2056" x14ac:dyDescent="0.2"/>
    <row r="2057" x14ac:dyDescent="0.2"/>
    <row r="2058" x14ac:dyDescent="0.2"/>
    <row r="2059" x14ac:dyDescent="0.2"/>
    <row r="2060" x14ac:dyDescent="0.2"/>
    <row r="2061" x14ac:dyDescent="0.2"/>
    <row r="2062" x14ac:dyDescent="0.2"/>
    <row r="2063" x14ac:dyDescent="0.2"/>
    <row r="2064" x14ac:dyDescent="0.2"/>
    <row r="2065" x14ac:dyDescent="0.2"/>
    <row r="2066" x14ac:dyDescent="0.2"/>
    <row r="2067" x14ac:dyDescent="0.2"/>
    <row r="2068" x14ac:dyDescent="0.2"/>
    <row r="2069" x14ac:dyDescent="0.2"/>
    <row r="2070" x14ac:dyDescent="0.2"/>
    <row r="2071" x14ac:dyDescent="0.2"/>
    <row r="2072" x14ac:dyDescent="0.2"/>
    <row r="2073" x14ac:dyDescent="0.2"/>
    <row r="2074" x14ac:dyDescent="0.2"/>
    <row r="2075" x14ac:dyDescent="0.2"/>
    <row r="2076" x14ac:dyDescent="0.2"/>
    <row r="2077" x14ac:dyDescent="0.2"/>
    <row r="2078" x14ac:dyDescent="0.2"/>
    <row r="2079" x14ac:dyDescent="0.2"/>
    <row r="2080" x14ac:dyDescent="0.2"/>
    <row r="2081" x14ac:dyDescent="0.2"/>
    <row r="2082" x14ac:dyDescent="0.2"/>
    <row r="2083" x14ac:dyDescent="0.2"/>
    <row r="2084" x14ac:dyDescent="0.2"/>
    <row r="2085" x14ac:dyDescent="0.2"/>
    <row r="2086" x14ac:dyDescent="0.2"/>
    <row r="2087" x14ac:dyDescent="0.2"/>
    <row r="2088" x14ac:dyDescent="0.2"/>
    <row r="2089" x14ac:dyDescent="0.2"/>
    <row r="2090" x14ac:dyDescent="0.2"/>
    <row r="2091" x14ac:dyDescent="0.2"/>
    <row r="2092" x14ac:dyDescent="0.2"/>
    <row r="2093" x14ac:dyDescent="0.2"/>
    <row r="2094" x14ac:dyDescent="0.2"/>
    <row r="2095" x14ac:dyDescent="0.2"/>
    <row r="2096" x14ac:dyDescent="0.2"/>
    <row r="2097" x14ac:dyDescent="0.2"/>
    <row r="2098" x14ac:dyDescent="0.2"/>
    <row r="2099" x14ac:dyDescent="0.2"/>
    <row r="2100" x14ac:dyDescent="0.2"/>
    <row r="2101" x14ac:dyDescent="0.2"/>
    <row r="2102" x14ac:dyDescent="0.2"/>
    <row r="2103" x14ac:dyDescent="0.2"/>
    <row r="2104" x14ac:dyDescent="0.2"/>
    <row r="2105" x14ac:dyDescent="0.2"/>
    <row r="2106" x14ac:dyDescent="0.2"/>
    <row r="2107" x14ac:dyDescent="0.2"/>
    <row r="2108" x14ac:dyDescent="0.2"/>
    <row r="2109" x14ac:dyDescent="0.2"/>
    <row r="2110" x14ac:dyDescent="0.2"/>
    <row r="2111" x14ac:dyDescent="0.2"/>
    <row r="2112" x14ac:dyDescent="0.2"/>
    <row r="2113" x14ac:dyDescent="0.2"/>
    <row r="2114" x14ac:dyDescent="0.2"/>
    <row r="2115" x14ac:dyDescent="0.2"/>
    <row r="2116" x14ac:dyDescent="0.2"/>
    <row r="2117" x14ac:dyDescent="0.2"/>
    <row r="2118" x14ac:dyDescent="0.2"/>
    <row r="2119" x14ac:dyDescent="0.2"/>
    <row r="2120" x14ac:dyDescent="0.2"/>
    <row r="2121" x14ac:dyDescent="0.2"/>
    <row r="2122" x14ac:dyDescent="0.2"/>
    <row r="2123" x14ac:dyDescent="0.2"/>
    <row r="2124" x14ac:dyDescent="0.2"/>
    <row r="2125" x14ac:dyDescent="0.2"/>
    <row r="2126" x14ac:dyDescent="0.2"/>
    <row r="2127" x14ac:dyDescent="0.2"/>
    <row r="2128" x14ac:dyDescent="0.2"/>
    <row r="2129" x14ac:dyDescent="0.2"/>
    <row r="2130" x14ac:dyDescent="0.2"/>
    <row r="2131" x14ac:dyDescent="0.2"/>
    <row r="2132" x14ac:dyDescent="0.2"/>
    <row r="2133" x14ac:dyDescent="0.2"/>
    <row r="2134" x14ac:dyDescent="0.2"/>
    <row r="2135" x14ac:dyDescent="0.2"/>
    <row r="2136" x14ac:dyDescent="0.2"/>
    <row r="2137" x14ac:dyDescent="0.2"/>
    <row r="2138" x14ac:dyDescent="0.2"/>
    <row r="2139" x14ac:dyDescent="0.2"/>
    <row r="2140" x14ac:dyDescent="0.2"/>
    <row r="2141" x14ac:dyDescent="0.2"/>
    <row r="2142" x14ac:dyDescent="0.2"/>
    <row r="2143" x14ac:dyDescent="0.2"/>
    <row r="2144" x14ac:dyDescent="0.2"/>
    <row r="2145" x14ac:dyDescent="0.2"/>
    <row r="2146" x14ac:dyDescent="0.2"/>
    <row r="2147" x14ac:dyDescent="0.2"/>
    <row r="2148" x14ac:dyDescent="0.2"/>
    <row r="2149" x14ac:dyDescent="0.2"/>
    <row r="2150" x14ac:dyDescent="0.2"/>
    <row r="2151" x14ac:dyDescent="0.2"/>
    <row r="2152" x14ac:dyDescent="0.2"/>
    <row r="2153" x14ac:dyDescent="0.2"/>
    <row r="2154" x14ac:dyDescent="0.2"/>
    <row r="2155" x14ac:dyDescent="0.2"/>
    <row r="2156" x14ac:dyDescent="0.2"/>
    <row r="2157" x14ac:dyDescent="0.2"/>
    <row r="2158" x14ac:dyDescent="0.2"/>
    <row r="2159" x14ac:dyDescent="0.2"/>
    <row r="2160" x14ac:dyDescent="0.2"/>
    <row r="2161" x14ac:dyDescent="0.2"/>
    <row r="2162" x14ac:dyDescent="0.2"/>
    <row r="2163" x14ac:dyDescent="0.2"/>
    <row r="2164" x14ac:dyDescent="0.2"/>
    <row r="2165" x14ac:dyDescent="0.2"/>
    <row r="2166" x14ac:dyDescent="0.2"/>
    <row r="2167" x14ac:dyDescent="0.2"/>
    <row r="2168" x14ac:dyDescent="0.2"/>
    <row r="2169" x14ac:dyDescent="0.2"/>
    <row r="2170" x14ac:dyDescent="0.2"/>
    <row r="2171" x14ac:dyDescent="0.2"/>
    <row r="2172" x14ac:dyDescent="0.2"/>
    <row r="2173" x14ac:dyDescent="0.2"/>
    <row r="2174" x14ac:dyDescent="0.2"/>
    <row r="2175" x14ac:dyDescent="0.2"/>
    <row r="2176" x14ac:dyDescent="0.2"/>
    <row r="2177" x14ac:dyDescent="0.2"/>
    <row r="2178" x14ac:dyDescent="0.2"/>
    <row r="2179" x14ac:dyDescent="0.2"/>
    <row r="2180" x14ac:dyDescent="0.2"/>
    <row r="2181" x14ac:dyDescent="0.2"/>
    <row r="2182" x14ac:dyDescent="0.2"/>
    <row r="2183" x14ac:dyDescent="0.2"/>
    <row r="2184" x14ac:dyDescent="0.2"/>
    <row r="2185" x14ac:dyDescent="0.2"/>
    <row r="2186" x14ac:dyDescent="0.2"/>
    <row r="2187" x14ac:dyDescent="0.2"/>
    <row r="2188" x14ac:dyDescent="0.2"/>
    <row r="2189" x14ac:dyDescent="0.2"/>
    <row r="2190" x14ac:dyDescent="0.2"/>
    <row r="2191" x14ac:dyDescent="0.2"/>
    <row r="2192" x14ac:dyDescent="0.2"/>
    <row r="2193" x14ac:dyDescent="0.2"/>
    <row r="2194" x14ac:dyDescent="0.2"/>
    <row r="2195" x14ac:dyDescent="0.2"/>
    <row r="2196" x14ac:dyDescent="0.2"/>
    <row r="2197" x14ac:dyDescent="0.2"/>
    <row r="2198" x14ac:dyDescent="0.2"/>
    <row r="2199" x14ac:dyDescent="0.2"/>
    <row r="2200" x14ac:dyDescent="0.2"/>
    <row r="2201" x14ac:dyDescent="0.2"/>
    <row r="2202" x14ac:dyDescent="0.2"/>
    <row r="2203" x14ac:dyDescent="0.2"/>
    <row r="2204" x14ac:dyDescent="0.2"/>
    <row r="2205" x14ac:dyDescent="0.2"/>
    <row r="2206" x14ac:dyDescent="0.2"/>
    <row r="2207" x14ac:dyDescent="0.2"/>
    <row r="2208" x14ac:dyDescent="0.2"/>
    <row r="2209" x14ac:dyDescent="0.2"/>
    <row r="2210" x14ac:dyDescent="0.2"/>
    <row r="2211" x14ac:dyDescent="0.2"/>
    <row r="2212" x14ac:dyDescent="0.2"/>
    <row r="2213" x14ac:dyDescent="0.2"/>
    <row r="2214" x14ac:dyDescent="0.2"/>
    <row r="2215" x14ac:dyDescent="0.2"/>
    <row r="2216" x14ac:dyDescent="0.2"/>
    <row r="2217" x14ac:dyDescent="0.2"/>
    <row r="2218" x14ac:dyDescent="0.2"/>
    <row r="2219" x14ac:dyDescent="0.2"/>
    <row r="2220" x14ac:dyDescent="0.2"/>
    <row r="2221" x14ac:dyDescent="0.2"/>
    <row r="2222" x14ac:dyDescent="0.2"/>
    <row r="2223" x14ac:dyDescent="0.2"/>
    <row r="2224" x14ac:dyDescent="0.2"/>
    <row r="2225" x14ac:dyDescent="0.2"/>
    <row r="2226" x14ac:dyDescent="0.2"/>
    <row r="2227" x14ac:dyDescent="0.2"/>
    <row r="2228" x14ac:dyDescent="0.2"/>
    <row r="2229" x14ac:dyDescent="0.2"/>
    <row r="2230" x14ac:dyDescent="0.2"/>
    <row r="2231" x14ac:dyDescent="0.2"/>
    <row r="2232" x14ac:dyDescent="0.2"/>
    <row r="2233" x14ac:dyDescent="0.2"/>
    <row r="2234" x14ac:dyDescent="0.2"/>
    <row r="2235" x14ac:dyDescent="0.2"/>
    <row r="2236" x14ac:dyDescent="0.2"/>
    <row r="2237" x14ac:dyDescent="0.2"/>
    <row r="2238" x14ac:dyDescent="0.2"/>
    <row r="2239" x14ac:dyDescent="0.2"/>
    <row r="2240" x14ac:dyDescent="0.2"/>
    <row r="2241" x14ac:dyDescent="0.2"/>
    <row r="2242" x14ac:dyDescent="0.2"/>
    <row r="2243" x14ac:dyDescent="0.2"/>
    <row r="2244" x14ac:dyDescent="0.2"/>
    <row r="2245" x14ac:dyDescent="0.2"/>
    <row r="2246" x14ac:dyDescent="0.2"/>
    <row r="2247" x14ac:dyDescent="0.2"/>
    <row r="2248" x14ac:dyDescent="0.2"/>
    <row r="2249" x14ac:dyDescent="0.2"/>
    <row r="2250" x14ac:dyDescent="0.2"/>
    <row r="2251" x14ac:dyDescent="0.2"/>
    <row r="2252" x14ac:dyDescent="0.2"/>
    <row r="2253" x14ac:dyDescent="0.2"/>
    <row r="2254" x14ac:dyDescent="0.2"/>
    <row r="2255" x14ac:dyDescent="0.2"/>
    <row r="2256" x14ac:dyDescent="0.2"/>
    <row r="2257" x14ac:dyDescent="0.2"/>
    <row r="2258" x14ac:dyDescent="0.2"/>
    <row r="2259" x14ac:dyDescent="0.2"/>
    <row r="2260" x14ac:dyDescent="0.2"/>
    <row r="2261" x14ac:dyDescent="0.2"/>
    <row r="2262" x14ac:dyDescent="0.2"/>
    <row r="2263" x14ac:dyDescent="0.2"/>
    <row r="2264" x14ac:dyDescent="0.2"/>
    <row r="2265" x14ac:dyDescent="0.2"/>
    <row r="2266" x14ac:dyDescent="0.2"/>
    <row r="2267" x14ac:dyDescent="0.2"/>
    <row r="2268" x14ac:dyDescent="0.2"/>
    <row r="2269" x14ac:dyDescent="0.2"/>
    <row r="2270" x14ac:dyDescent="0.2"/>
    <row r="2271" x14ac:dyDescent="0.2"/>
    <row r="2272" x14ac:dyDescent="0.2"/>
    <row r="2273" x14ac:dyDescent="0.2"/>
    <row r="2274" x14ac:dyDescent="0.2"/>
    <row r="2275" x14ac:dyDescent="0.2"/>
    <row r="2276" x14ac:dyDescent="0.2"/>
    <row r="2277" x14ac:dyDescent="0.2"/>
    <row r="2278" x14ac:dyDescent="0.2"/>
    <row r="2279" x14ac:dyDescent="0.2"/>
    <row r="2280" x14ac:dyDescent="0.2"/>
    <row r="2281" x14ac:dyDescent="0.2"/>
    <row r="2282" x14ac:dyDescent="0.2"/>
    <row r="2283" x14ac:dyDescent="0.2"/>
    <row r="2284" x14ac:dyDescent="0.2"/>
    <row r="2285" x14ac:dyDescent="0.2"/>
    <row r="2286" x14ac:dyDescent="0.2"/>
    <row r="2287" x14ac:dyDescent="0.2"/>
    <row r="2288" x14ac:dyDescent="0.2"/>
    <row r="2289" x14ac:dyDescent="0.2"/>
    <row r="2290" x14ac:dyDescent="0.2"/>
    <row r="2291" x14ac:dyDescent="0.2"/>
    <row r="2292" x14ac:dyDescent="0.2"/>
    <row r="2293" x14ac:dyDescent="0.2"/>
    <row r="2294" x14ac:dyDescent="0.2"/>
    <row r="2295" x14ac:dyDescent="0.2"/>
    <row r="2296" x14ac:dyDescent="0.2"/>
    <row r="2297" x14ac:dyDescent="0.2"/>
    <row r="2298" x14ac:dyDescent="0.2"/>
    <row r="2299" x14ac:dyDescent="0.2"/>
    <row r="2300" x14ac:dyDescent="0.2"/>
    <row r="2301" x14ac:dyDescent="0.2"/>
    <row r="2302" x14ac:dyDescent="0.2"/>
    <row r="2303" x14ac:dyDescent="0.2"/>
    <row r="2304" x14ac:dyDescent="0.2"/>
    <row r="2305" x14ac:dyDescent="0.2"/>
    <row r="2306" x14ac:dyDescent="0.2"/>
    <row r="2307" x14ac:dyDescent="0.2"/>
    <row r="2308" x14ac:dyDescent="0.2"/>
    <row r="2309" x14ac:dyDescent="0.2"/>
    <row r="2310" x14ac:dyDescent="0.2"/>
    <row r="2311" x14ac:dyDescent="0.2"/>
    <row r="2312" x14ac:dyDescent="0.2"/>
    <row r="2313" x14ac:dyDescent="0.2"/>
    <row r="2314" x14ac:dyDescent="0.2"/>
    <row r="2315" x14ac:dyDescent="0.2"/>
    <row r="2316" x14ac:dyDescent="0.2"/>
    <row r="2317" x14ac:dyDescent="0.2"/>
    <row r="2318" x14ac:dyDescent="0.2"/>
    <row r="2319" x14ac:dyDescent="0.2"/>
    <row r="2320" x14ac:dyDescent="0.2"/>
    <row r="2321" x14ac:dyDescent="0.2"/>
    <row r="2322" x14ac:dyDescent="0.2"/>
    <row r="2323" x14ac:dyDescent="0.2"/>
    <row r="2324" x14ac:dyDescent="0.2"/>
    <row r="2325" x14ac:dyDescent="0.2"/>
    <row r="2326" x14ac:dyDescent="0.2"/>
    <row r="2327" x14ac:dyDescent="0.2"/>
    <row r="2328" x14ac:dyDescent="0.2"/>
    <row r="2329" x14ac:dyDescent="0.2"/>
    <row r="2330" x14ac:dyDescent="0.2"/>
    <row r="2331" x14ac:dyDescent="0.2"/>
    <row r="2332" x14ac:dyDescent="0.2"/>
    <row r="2333" x14ac:dyDescent="0.2"/>
    <row r="2334" x14ac:dyDescent="0.2"/>
    <row r="2335" x14ac:dyDescent="0.2"/>
    <row r="2336" x14ac:dyDescent="0.2"/>
    <row r="2337" x14ac:dyDescent="0.2"/>
    <row r="2338" x14ac:dyDescent="0.2"/>
    <row r="2339" x14ac:dyDescent="0.2"/>
    <row r="2340" x14ac:dyDescent="0.2"/>
    <row r="2341" x14ac:dyDescent="0.2"/>
    <row r="2342" x14ac:dyDescent="0.2"/>
    <row r="2343" x14ac:dyDescent="0.2"/>
    <row r="2344" x14ac:dyDescent="0.2"/>
    <row r="2345" x14ac:dyDescent="0.2"/>
    <row r="2346" x14ac:dyDescent="0.2"/>
    <row r="2347" x14ac:dyDescent="0.2"/>
    <row r="2348" x14ac:dyDescent="0.2"/>
    <row r="2349" x14ac:dyDescent="0.2"/>
    <row r="2350" x14ac:dyDescent="0.2"/>
    <row r="2351" x14ac:dyDescent="0.2"/>
    <row r="2352" x14ac:dyDescent="0.2"/>
    <row r="2353" x14ac:dyDescent="0.2"/>
    <row r="2354" x14ac:dyDescent="0.2"/>
    <row r="2355" x14ac:dyDescent="0.2"/>
    <row r="2356" x14ac:dyDescent="0.2"/>
    <row r="2357" x14ac:dyDescent="0.2"/>
    <row r="2358" x14ac:dyDescent="0.2"/>
    <row r="2359" x14ac:dyDescent="0.2"/>
    <row r="2360" x14ac:dyDescent="0.2"/>
    <row r="2361" x14ac:dyDescent="0.2"/>
    <row r="2362" x14ac:dyDescent="0.2"/>
    <row r="2363" x14ac:dyDescent="0.2"/>
    <row r="2364" x14ac:dyDescent="0.2"/>
    <row r="2365" x14ac:dyDescent="0.2"/>
    <row r="2366" x14ac:dyDescent="0.2"/>
    <row r="2367" x14ac:dyDescent="0.2"/>
    <row r="2368" x14ac:dyDescent="0.2"/>
    <row r="2369" x14ac:dyDescent="0.2"/>
    <row r="2370" x14ac:dyDescent="0.2"/>
    <row r="2371" x14ac:dyDescent="0.2"/>
    <row r="2372" x14ac:dyDescent="0.2"/>
    <row r="2373" x14ac:dyDescent="0.2"/>
    <row r="2374" x14ac:dyDescent="0.2"/>
    <row r="2375" x14ac:dyDescent="0.2"/>
    <row r="2376" x14ac:dyDescent="0.2"/>
    <row r="2377" x14ac:dyDescent="0.2"/>
    <row r="2378" x14ac:dyDescent="0.2"/>
    <row r="2379" x14ac:dyDescent="0.2"/>
    <row r="2380" x14ac:dyDescent="0.2"/>
    <row r="2381" x14ac:dyDescent="0.2"/>
    <row r="2382" x14ac:dyDescent="0.2"/>
    <row r="2383" x14ac:dyDescent="0.2"/>
    <row r="2384" x14ac:dyDescent="0.2"/>
    <row r="2385" x14ac:dyDescent="0.2"/>
    <row r="2386" x14ac:dyDescent="0.2"/>
    <row r="2387" x14ac:dyDescent="0.2"/>
    <row r="2388" x14ac:dyDescent="0.2"/>
    <row r="2389" x14ac:dyDescent="0.2"/>
    <row r="2390" x14ac:dyDescent="0.2"/>
    <row r="2391" x14ac:dyDescent="0.2"/>
    <row r="2392" x14ac:dyDescent="0.2"/>
    <row r="2393" x14ac:dyDescent="0.2"/>
    <row r="2394" x14ac:dyDescent="0.2"/>
    <row r="2395" x14ac:dyDescent="0.2"/>
    <row r="2396" x14ac:dyDescent="0.2"/>
    <row r="2397" x14ac:dyDescent="0.2"/>
    <row r="2398" x14ac:dyDescent="0.2"/>
    <row r="2399" x14ac:dyDescent="0.2"/>
    <row r="2400" x14ac:dyDescent="0.2"/>
    <row r="2401" x14ac:dyDescent="0.2"/>
    <row r="2402" x14ac:dyDescent="0.2"/>
    <row r="2403" x14ac:dyDescent="0.2"/>
    <row r="2404" x14ac:dyDescent="0.2"/>
    <row r="2405" x14ac:dyDescent="0.2"/>
    <row r="2406" x14ac:dyDescent="0.2"/>
    <row r="2407" x14ac:dyDescent="0.2"/>
    <row r="2408" x14ac:dyDescent="0.2"/>
    <row r="2409" x14ac:dyDescent="0.2"/>
    <row r="2410" x14ac:dyDescent="0.2"/>
    <row r="2411" x14ac:dyDescent="0.2"/>
    <row r="2412" x14ac:dyDescent="0.2"/>
    <row r="2413" x14ac:dyDescent="0.2"/>
    <row r="2414" x14ac:dyDescent="0.2"/>
    <row r="2415" x14ac:dyDescent="0.2"/>
    <row r="2416" x14ac:dyDescent="0.2"/>
    <row r="2417" x14ac:dyDescent="0.2"/>
    <row r="2418" x14ac:dyDescent="0.2"/>
    <row r="2419" x14ac:dyDescent="0.2"/>
    <row r="2420" x14ac:dyDescent="0.2"/>
    <row r="2421" x14ac:dyDescent="0.2"/>
    <row r="2422" x14ac:dyDescent="0.2"/>
    <row r="2423" x14ac:dyDescent="0.2"/>
    <row r="2424" x14ac:dyDescent="0.2"/>
    <row r="2425" x14ac:dyDescent="0.2"/>
    <row r="2426" x14ac:dyDescent="0.2"/>
    <row r="2427" x14ac:dyDescent="0.2"/>
    <row r="2428" x14ac:dyDescent="0.2"/>
    <row r="2429" x14ac:dyDescent="0.2"/>
    <row r="2430" x14ac:dyDescent="0.2"/>
    <row r="2431" x14ac:dyDescent="0.2"/>
    <row r="2432" x14ac:dyDescent="0.2"/>
    <row r="2433" x14ac:dyDescent="0.2"/>
    <row r="2434" x14ac:dyDescent="0.2"/>
    <row r="2435" x14ac:dyDescent="0.2"/>
    <row r="2436" x14ac:dyDescent="0.2"/>
    <row r="2437" x14ac:dyDescent="0.2"/>
    <row r="2438" x14ac:dyDescent="0.2"/>
    <row r="2439" x14ac:dyDescent="0.2"/>
    <row r="2440" x14ac:dyDescent="0.2"/>
    <row r="2441" x14ac:dyDescent="0.2"/>
    <row r="2442" x14ac:dyDescent="0.2"/>
    <row r="2443" x14ac:dyDescent="0.2"/>
    <row r="2444" x14ac:dyDescent="0.2"/>
    <row r="2445" x14ac:dyDescent="0.2"/>
    <row r="2446" x14ac:dyDescent="0.2"/>
    <row r="2447" x14ac:dyDescent="0.2"/>
    <row r="2448" x14ac:dyDescent="0.2"/>
    <row r="2449" x14ac:dyDescent="0.2"/>
    <row r="2450" x14ac:dyDescent="0.2"/>
    <row r="2451" x14ac:dyDescent="0.2"/>
    <row r="2452" x14ac:dyDescent="0.2"/>
    <row r="2453" x14ac:dyDescent="0.2"/>
    <row r="2454" x14ac:dyDescent="0.2"/>
    <row r="2455" x14ac:dyDescent="0.2"/>
    <row r="2456" x14ac:dyDescent="0.2"/>
    <row r="2457" x14ac:dyDescent="0.2"/>
    <row r="2458" x14ac:dyDescent="0.2"/>
    <row r="2459" x14ac:dyDescent="0.2"/>
    <row r="2460" x14ac:dyDescent="0.2"/>
    <row r="2461" x14ac:dyDescent="0.2"/>
    <row r="2462" x14ac:dyDescent="0.2"/>
    <row r="2463" x14ac:dyDescent="0.2"/>
    <row r="2464" x14ac:dyDescent="0.2"/>
    <row r="2465" x14ac:dyDescent="0.2"/>
    <row r="2466" x14ac:dyDescent="0.2"/>
    <row r="2467" x14ac:dyDescent="0.2"/>
    <row r="2468" x14ac:dyDescent="0.2"/>
    <row r="2469" x14ac:dyDescent="0.2"/>
    <row r="2470" x14ac:dyDescent="0.2"/>
    <row r="2471" x14ac:dyDescent="0.2"/>
    <row r="2472" x14ac:dyDescent="0.2"/>
    <row r="2473" x14ac:dyDescent="0.2"/>
    <row r="2474" x14ac:dyDescent="0.2"/>
    <row r="2475" x14ac:dyDescent="0.2"/>
    <row r="2476" x14ac:dyDescent="0.2"/>
    <row r="2477" x14ac:dyDescent="0.2"/>
    <row r="2478" x14ac:dyDescent="0.2"/>
    <row r="2479" x14ac:dyDescent="0.2"/>
    <row r="2480" x14ac:dyDescent="0.2"/>
    <row r="2481" x14ac:dyDescent="0.2"/>
    <row r="2482" x14ac:dyDescent="0.2"/>
    <row r="2483" x14ac:dyDescent="0.2"/>
    <row r="2484" x14ac:dyDescent="0.2"/>
    <row r="2485" x14ac:dyDescent="0.2"/>
    <row r="2486" x14ac:dyDescent="0.2"/>
    <row r="2487" x14ac:dyDescent="0.2"/>
    <row r="2488" x14ac:dyDescent="0.2"/>
    <row r="2489" x14ac:dyDescent="0.2"/>
    <row r="2490" x14ac:dyDescent="0.2"/>
    <row r="2491" x14ac:dyDescent="0.2"/>
    <row r="2492" x14ac:dyDescent="0.2"/>
    <row r="2493" x14ac:dyDescent="0.2"/>
    <row r="2494" x14ac:dyDescent="0.2"/>
    <row r="2495" x14ac:dyDescent="0.2"/>
    <row r="2496" x14ac:dyDescent="0.2"/>
    <row r="2497" x14ac:dyDescent="0.2"/>
    <row r="2498" x14ac:dyDescent="0.2"/>
    <row r="2499" x14ac:dyDescent="0.2"/>
    <row r="2500" x14ac:dyDescent="0.2"/>
    <row r="2501" x14ac:dyDescent="0.2"/>
    <row r="2502" x14ac:dyDescent="0.2"/>
    <row r="2503" x14ac:dyDescent="0.2"/>
    <row r="2504" x14ac:dyDescent="0.2"/>
    <row r="2505" x14ac:dyDescent="0.2"/>
    <row r="2506" x14ac:dyDescent="0.2"/>
    <row r="2507" x14ac:dyDescent="0.2"/>
    <row r="2508" x14ac:dyDescent="0.2"/>
    <row r="2509" x14ac:dyDescent="0.2"/>
    <row r="2510" x14ac:dyDescent="0.2"/>
    <row r="2511" x14ac:dyDescent="0.2"/>
    <row r="2512" x14ac:dyDescent="0.2"/>
    <row r="2513" x14ac:dyDescent="0.2"/>
    <row r="2514" x14ac:dyDescent="0.2"/>
    <row r="2515" x14ac:dyDescent="0.2"/>
    <row r="2516" x14ac:dyDescent="0.2"/>
    <row r="2517" x14ac:dyDescent="0.2"/>
    <row r="2518" x14ac:dyDescent="0.2"/>
    <row r="2519" x14ac:dyDescent="0.2"/>
    <row r="2520" x14ac:dyDescent="0.2"/>
    <row r="2521" x14ac:dyDescent="0.2"/>
    <row r="2522" x14ac:dyDescent="0.2"/>
    <row r="2523" x14ac:dyDescent="0.2"/>
    <row r="2524" x14ac:dyDescent="0.2"/>
    <row r="2525" x14ac:dyDescent="0.2"/>
    <row r="2526" x14ac:dyDescent="0.2"/>
    <row r="2527" x14ac:dyDescent="0.2"/>
    <row r="2528" x14ac:dyDescent="0.2"/>
    <row r="2529" x14ac:dyDescent="0.2"/>
    <row r="2530" x14ac:dyDescent="0.2"/>
    <row r="2531" x14ac:dyDescent="0.2"/>
    <row r="2532" x14ac:dyDescent="0.2"/>
    <row r="2533" x14ac:dyDescent="0.2"/>
    <row r="2534" x14ac:dyDescent="0.2"/>
    <row r="2535" x14ac:dyDescent="0.2"/>
    <row r="2536" x14ac:dyDescent="0.2"/>
    <row r="2537" x14ac:dyDescent="0.2"/>
    <row r="2538" x14ac:dyDescent="0.2"/>
    <row r="2539" x14ac:dyDescent="0.2"/>
    <row r="2540" x14ac:dyDescent="0.2"/>
    <row r="2541" x14ac:dyDescent="0.2"/>
    <row r="2542" x14ac:dyDescent="0.2"/>
    <row r="2543" x14ac:dyDescent="0.2"/>
    <row r="2544" x14ac:dyDescent="0.2"/>
    <row r="2545" x14ac:dyDescent="0.2"/>
    <row r="2546" x14ac:dyDescent="0.2"/>
    <row r="2547" x14ac:dyDescent="0.2"/>
    <row r="2548" x14ac:dyDescent="0.2"/>
    <row r="2549" x14ac:dyDescent="0.2"/>
    <row r="2550" x14ac:dyDescent="0.2"/>
    <row r="2551" x14ac:dyDescent="0.2"/>
    <row r="2552" x14ac:dyDescent="0.2"/>
    <row r="2553" x14ac:dyDescent="0.2"/>
    <row r="2554" x14ac:dyDescent="0.2"/>
    <row r="2555" x14ac:dyDescent="0.2"/>
    <row r="2556" x14ac:dyDescent="0.2"/>
    <row r="2557" x14ac:dyDescent="0.2"/>
    <row r="2558" x14ac:dyDescent="0.2"/>
    <row r="2559" x14ac:dyDescent="0.2"/>
    <row r="2560" x14ac:dyDescent="0.2"/>
    <row r="2561" x14ac:dyDescent="0.2"/>
    <row r="2562" x14ac:dyDescent="0.2"/>
    <row r="2563" x14ac:dyDescent="0.2"/>
    <row r="2564" x14ac:dyDescent="0.2"/>
    <row r="2565" x14ac:dyDescent="0.2"/>
    <row r="2566" x14ac:dyDescent="0.2"/>
    <row r="2567" x14ac:dyDescent="0.2"/>
    <row r="2568" x14ac:dyDescent="0.2"/>
    <row r="2569" x14ac:dyDescent="0.2"/>
    <row r="2570" x14ac:dyDescent="0.2"/>
    <row r="2571" x14ac:dyDescent="0.2"/>
    <row r="2572" x14ac:dyDescent="0.2"/>
    <row r="2573" x14ac:dyDescent="0.2"/>
    <row r="2574" x14ac:dyDescent="0.2"/>
    <row r="2575" x14ac:dyDescent="0.2"/>
    <row r="2576" x14ac:dyDescent="0.2"/>
    <row r="2577" x14ac:dyDescent="0.2"/>
    <row r="2578" x14ac:dyDescent="0.2"/>
    <row r="2579" x14ac:dyDescent="0.2"/>
    <row r="2580" x14ac:dyDescent="0.2"/>
    <row r="2581" x14ac:dyDescent="0.2"/>
    <row r="2582" x14ac:dyDescent="0.2"/>
    <row r="2583" x14ac:dyDescent="0.2"/>
    <row r="2584" x14ac:dyDescent="0.2"/>
    <row r="2585" x14ac:dyDescent="0.2"/>
    <row r="2586" x14ac:dyDescent="0.2"/>
    <row r="2587" x14ac:dyDescent="0.2"/>
    <row r="2588" x14ac:dyDescent="0.2"/>
    <row r="2589" x14ac:dyDescent="0.2"/>
    <row r="2590" x14ac:dyDescent="0.2"/>
    <row r="2591" x14ac:dyDescent="0.2"/>
    <row r="2592" x14ac:dyDescent="0.2"/>
    <row r="2593" x14ac:dyDescent="0.2"/>
    <row r="2594" x14ac:dyDescent="0.2"/>
    <row r="2595" x14ac:dyDescent="0.2"/>
    <row r="2596" x14ac:dyDescent="0.2"/>
    <row r="2597" x14ac:dyDescent="0.2"/>
    <row r="2598" x14ac:dyDescent="0.2"/>
    <row r="2599" x14ac:dyDescent="0.2"/>
    <row r="2600" x14ac:dyDescent="0.2"/>
    <row r="2601" x14ac:dyDescent="0.2"/>
    <row r="2602" x14ac:dyDescent="0.2"/>
    <row r="2603" x14ac:dyDescent="0.2"/>
    <row r="2604" x14ac:dyDescent="0.2"/>
    <row r="2605" x14ac:dyDescent="0.2"/>
    <row r="2606" x14ac:dyDescent="0.2"/>
    <row r="2607" x14ac:dyDescent="0.2"/>
    <row r="2608" x14ac:dyDescent="0.2"/>
    <row r="2609" x14ac:dyDescent="0.2"/>
    <row r="2610" x14ac:dyDescent="0.2"/>
    <row r="2611" x14ac:dyDescent="0.2"/>
    <row r="2612" x14ac:dyDescent="0.2"/>
    <row r="2613" x14ac:dyDescent="0.2"/>
    <row r="2614" x14ac:dyDescent="0.2"/>
    <row r="2615" x14ac:dyDescent="0.2"/>
    <row r="2616" x14ac:dyDescent="0.2"/>
    <row r="2617" x14ac:dyDescent="0.2"/>
    <row r="2618" x14ac:dyDescent="0.2"/>
    <row r="2619" x14ac:dyDescent="0.2"/>
    <row r="2620" x14ac:dyDescent="0.2"/>
    <row r="2621" x14ac:dyDescent="0.2"/>
    <row r="2622" x14ac:dyDescent="0.2"/>
    <row r="2623" x14ac:dyDescent="0.2"/>
    <row r="2624" x14ac:dyDescent="0.2"/>
    <row r="2625" x14ac:dyDescent="0.2"/>
    <row r="2626" x14ac:dyDescent="0.2"/>
    <row r="2627" x14ac:dyDescent="0.2"/>
    <row r="2628" x14ac:dyDescent="0.2"/>
    <row r="2629" x14ac:dyDescent="0.2"/>
    <row r="2630" x14ac:dyDescent="0.2"/>
    <row r="2631" x14ac:dyDescent="0.2"/>
    <row r="2632" x14ac:dyDescent="0.2"/>
    <row r="2633" x14ac:dyDescent="0.2"/>
    <row r="2634" x14ac:dyDescent="0.2"/>
    <row r="2635" x14ac:dyDescent="0.2"/>
    <row r="2636" x14ac:dyDescent="0.2"/>
    <row r="2637" x14ac:dyDescent="0.2"/>
    <row r="2638" x14ac:dyDescent="0.2"/>
    <row r="2639" x14ac:dyDescent="0.2"/>
    <row r="2640" x14ac:dyDescent="0.2"/>
    <row r="2641" x14ac:dyDescent="0.2"/>
    <row r="2642" x14ac:dyDescent="0.2"/>
    <row r="2643" x14ac:dyDescent="0.2"/>
    <row r="2644" x14ac:dyDescent="0.2"/>
    <row r="2645" x14ac:dyDescent="0.2"/>
    <row r="2646" x14ac:dyDescent="0.2"/>
    <row r="2647" x14ac:dyDescent="0.2"/>
    <row r="2648" x14ac:dyDescent="0.2"/>
    <row r="2649" x14ac:dyDescent="0.2"/>
    <row r="2650" x14ac:dyDescent="0.2"/>
    <row r="2651" x14ac:dyDescent="0.2"/>
    <row r="2652" x14ac:dyDescent="0.2"/>
    <row r="2653" x14ac:dyDescent="0.2"/>
    <row r="2654" x14ac:dyDescent="0.2"/>
    <row r="2655" x14ac:dyDescent="0.2"/>
    <row r="2656" x14ac:dyDescent="0.2"/>
    <row r="2657" x14ac:dyDescent="0.2"/>
    <row r="2658" x14ac:dyDescent="0.2"/>
    <row r="2659" x14ac:dyDescent="0.2"/>
    <row r="2660" x14ac:dyDescent="0.2"/>
    <row r="2661" x14ac:dyDescent="0.2"/>
    <row r="2662" x14ac:dyDescent="0.2"/>
    <row r="2663" x14ac:dyDescent="0.2"/>
    <row r="2664" x14ac:dyDescent="0.2"/>
    <row r="2665" x14ac:dyDescent="0.2"/>
    <row r="2666" x14ac:dyDescent="0.2"/>
    <row r="2667" x14ac:dyDescent="0.2"/>
    <row r="2668" x14ac:dyDescent="0.2"/>
    <row r="2669" x14ac:dyDescent="0.2"/>
    <row r="2670" x14ac:dyDescent="0.2"/>
    <row r="2671" x14ac:dyDescent="0.2"/>
    <row r="2672" x14ac:dyDescent="0.2"/>
    <row r="2673" x14ac:dyDescent="0.2"/>
    <row r="2674" x14ac:dyDescent="0.2"/>
    <row r="2675" x14ac:dyDescent="0.2"/>
    <row r="2676" x14ac:dyDescent="0.2"/>
    <row r="2677" x14ac:dyDescent="0.2"/>
    <row r="2678" x14ac:dyDescent="0.2"/>
    <row r="2679" x14ac:dyDescent="0.2"/>
    <row r="2680" x14ac:dyDescent="0.2"/>
    <row r="2681" x14ac:dyDescent="0.2"/>
    <row r="2682" x14ac:dyDescent="0.2"/>
    <row r="2683" x14ac:dyDescent="0.2"/>
    <row r="2684" x14ac:dyDescent="0.2"/>
    <row r="2685" x14ac:dyDescent="0.2"/>
    <row r="2686" x14ac:dyDescent="0.2"/>
    <row r="2687" x14ac:dyDescent="0.2"/>
    <row r="2688" x14ac:dyDescent="0.2"/>
    <row r="2689" x14ac:dyDescent="0.2"/>
    <row r="2690" x14ac:dyDescent="0.2"/>
    <row r="2691" x14ac:dyDescent="0.2"/>
    <row r="2692" x14ac:dyDescent="0.2"/>
    <row r="2693" x14ac:dyDescent="0.2"/>
    <row r="2694" x14ac:dyDescent="0.2"/>
    <row r="2695" x14ac:dyDescent="0.2"/>
    <row r="2696" x14ac:dyDescent="0.2"/>
    <row r="2697" x14ac:dyDescent="0.2"/>
    <row r="2698" x14ac:dyDescent="0.2"/>
    <row r="2699" x14ac:dyDescent="0.2"/>
    <row r="2700" x14ac:dyDescent="0.2"/>
    <row r="2701" x14ac:dyDescent="0.2"/>
    <row r="2702" x14ac:dyDescent="0.2"/>
    <row r="2703" x14ac:dyDescent="0.2"/>
    <row r="2704" x14ac:dyDescent="0.2"/>
    <row r="2705" x14ac:dyDescent="0.2"/>
    <row r="2706" x14ac:dyDescent="0.2"/>
    <row r="2707" x14ac:dyDescent="0.2"/>
    <row r="2708" x14ac:dyDescent="0.2"/>
    <row r="2709" x14ac:dyDescent="0.2"/>
    <row r="2710" x14ac:dyDescent="0.2"/>
    <row r="2711" x14ac:dyDescent="0.2"/>
    <row r="2712" x14ac:dyDescent="0.2"/>
    <row r="2713" x14ac:dyDescent="0.2"/>
    <row r="2714" x14ac:dyDescent="0.2"/>
    <row r="2715" x14ac:dyDescent="0.2"/>
    <row r="2716" x14ac:dyDescent="0.2"/>
    <row r="2717" x14ac:dyDescent="0.2"/>
    <row r="2718" x14ac:dyDescent="0.2"/>
    <row r="2719" x14ac:dyDescent="0.2"/>
    <row r="2720" x14ac:dyDescent="0.2"/>
    <row r="2721" x14ac:dyDescent="0.2"/>
    <row r="2722" x14ac:dyDescent="0.2"/>
    <row r="2723" x14ac:dyDescent="0.2"/>
    <row r="2724" x14ac:dyDescent="0.2"/>
    <row r="2725" x14ac:dyDescent="0.2"/>
    <row r="2726" x14ac:dyDescent="0.2"/>
    <row r="2727" x14ac:dyDescent="0.2"/>
    <row r="2728" x14ac:dyDescent="0.2"/>
    <row r="2729" x14ac:dyDescent="0.2"/>
    <row r="2730" x14ac:dyDescent="0.2"/>
    <row r="2731" x14ac:dyDescent="0.2"/>
    <row r="2732" x14ac:dyDescent="0.2"/>
    <row r="2733" x14ac:dyDescent="0.2"/>
    <row r="2734" x14ac:dyDescent="0.2"/>
    <row r="2735" x14ac:dyDescent="0.2"/>
    <row r="2736" x14ac:dyDescent="0.2"/>
    <row r="2737" x14ac:dyDescent="0.2"/>
    <row r="2738" x14ac:dyDescent="0.2"/>
    <row r="2739" x14ac:dyDescent="0.2"/>
    <row r="2740" x14ac:dyDescent="0.2"/>
    <row r="2741" x14ac:dyDescent="0.2"/>
    <row r="2742" x14ac:dyDescent="0.2"/>
    <row r="2743" x14ac:dyDescent="0.2"/>
    <row r="2744" x14ac:dyDescent="0.2"/>
    <row r="2745" x14ac:dyDescent="0.2"/>
    <row r="2746" x14ac:dyDescent="0.2"/>
    <row r="2747" x14ac:dyDescent="0.2"/>
    <row r="2748" x14ac:dyDescent="0.2"/>
    <row r="2749" x14ac:dyDescent="0.2"/>
    <row r="2750" x14ac:dyDescent="0.2"/>
    <row r="2751" x14ac:dyDescent="0.2"/>
    <row r="2752" x14ac:dyDescent="0.2"/>
    <row r="2753" x14ac:dyDescent="0.2"/>
    <row r="2754" x14ac:dyDescent="0.2"/>
    <row r="2755" x14ac:dyDescent="0.2"/>
    <row r="2756" x14ac:dyDescent="0.2"/>
    <row r="2757" x14ac:dyDescent="0.2"/>
    <row r="2758" x14ac:dyDescent="0.2"/>
    <row r="2759" x14ac:dyDescent="0.2"/>
    <row r="2760" x14ac:dyDescent="0.2"/>
    <row r="2761" x14ac:dyDescent="0.2"/>
    <row r="2762" x14ac:dyDescent="0.2"/>
    <row r="2763" x14ac:dyDescent="0.2"/>
    <row r="2764" x14ac:dyDescent="0.2"/>
    <row r="2765" x14ac:dyDescent="0.2"/>
    <row r="2766" x14ac:dyDescent="0.2"/>
    <row r="2767" x14ac:dyDescent="0.2"/>
    <row r="2768" x14ac:dyDescent="0.2"/>
    <row r="2769" x14ac:dyDescent="0.2"/>
    <row r="2770" x14ac:dyDescent="0.2"/>
    <row r="2771" x14ac:dyDescent="0.2"/>
    <row r="2772" x14ac:dyDescent="0.2"/>
    <row r="2773" x14ac:dyDescent="0.2"/>
    <row r="2774" x14ac:dyDescent="0.2"/>
    <row r="2775" x14ac:dyDescent="0.2"/>
    <row r="2776" x14ac:dyDescent="0.2"/>
    <row r="2777" x14ac:dyDescent="0.2"/>
    <row r="2778" x14ac:dyDescent="0.2"/>
    <row r="2779" x14ac:dyDescent="0.2"/>
    <row r="2780" x14ac:dyDescent="0.2"/>
    <row r="2781" x14ac:dyDescent="0.2"/>
    <row r="2782" x14ac:dyDescent="0.2"/>
    <row r="2783" x14ac:dyDescent="0.2"/>
    <row r="2784" x14ac:dyDescent="0.2"/>
    <row r="2785" x14ac:dyDescent="0.2"/>
    <row r="2786" x14ac:dyDescent="0.2"/>
    <row r="2787" x14ac:dyDescent="0.2"/>
    <row r="2788" x14ac:dyDescent="0.2"/>
    <row r="2789" x14ac:dyDescent="0.2"/>
    <row r="2790" x14ac:dyDescent="0.2"/>
    <row r="2791" x14ac:dyDescent="0.2"/>
    <row r="2792" x14ac:dyDescent="0.2"/>
    <row r="2793" x14ac:dyDescent="0.2"/>
    <row r="2794" x14ac:dyDescent="0.2"/>
    <row r="2795" x14ac:dyDescent="0.2"/>
    <row r="2796" x14ac:dyDescent="0.2"/>
    <row r="2797" x14ac:dyDescent="0.2"/>
    <row r="2798" x14ac:dyDescent="0.2"/>
    <row r="2799" x14ac:dyDescent="0.2"/>
    <row r="2800" x14ac:dyDescent="0.2"/>
    <row r="2801" x14ac:dyDescent="0.2"/>
    <row r="2802" x14ac:dyDescent="0.2"/>
    <row r="2803" x14ac:dyDescent="0.2"/>
    <row r="2804" x14ac:dyDescent="0.2"/>
    <row r="2805" x14ac:dyDescent="0.2"/>
    <row r="2806" x14ac:dyDescent="0.2"/>
    <row r="2807" x14ac:dyDescent="0.2"/>
    <row r="2808" x14ac:dyDescent="0.2"/>
    <row r="2809" x14ac:dyDescent="0.2"/>
    <row r="2810" x14ac:dyDescent="0.2"/>
    <row r="2811" x14ac:dyDescent="0.2"/>
    <row r="2812" x14ac:dyDescent="0.2"/>
    <row r="2813" x14ac:dyDescent="0.2"/>
    <row r="2814" x14ac:dyDescent="0.2"/>
    <row r="2815" x14ac:dyDescent="0.2"/>
    <row r="2816" x14ac:dyDescent="0.2"/>
    <row r="2817" x14ac:dyDescent="0.2"/>
    <row r="2818" x14ac:dyDescent="0.2"/>
    <row r="2819" x14ac:dyDescent="0.2"/>
    <row r="2820" x14ac:dyDescent="0.2"/>
    <row r="2821" x14ac:dyDescent="0.2"/>
    <row r="2822" x14ac:dyDescent="0.2"/>
    <row r="2823" x14ac:dyDescent="0.2"/>
    <row r="2824" x14ac:dyDescent="0.2"/>
    <row r="2825" x14ac:dyDescent="0.2"/>
    <row r="2826" x14ac:dyDescent="0.2"/>
    <row r="2827" x14ac:dyDescent="0.2"/>
    <row r="2828" x14ac:dyDescent="0.2"/>
    <row r="2829" x14ac:dyDescent="0.2"/>
    <row r="2830" x14ac:dyDescent="0.2"/>
    <row r="2831" x14ac:dyDescent="0.2"/>
    <row r="2832" x14ac:dyDescent="0.2"/>
    <row r="2833" x14ac:dyDescent="0.2"/>
    <row r="2834" x14ac:dyDescent="0.2"/>
    <row r="2835" x14ac:dyDescent="0.2"/>
    <row r="2836" x14ac:dyDescent="0.2"/>
    <row r="2837" x14ac:dyDescent="0.2"/>
    <row r="2838" x14ac:dyDescent="0.2"/>
    <row r="2839" x14ac:dyDescent="0.2"/>
    <row r="2840" x14ac:dyDescent="0.2"/>
    <row r="2841" x14ac:dyDescent="0.2"/>
    <row r="2842" x14ac:dyDescent="0.2"/>
    <row r="2843" x14ac:dyDescent="0.2"/>
    <row r="2844" x14ac:dyDescent="0.2"/>
    <row r="2845" x14ac:dyDescent="0.2"/>
    <row r="2846" x14ac:dyDescent="0.2"/>
    <row r="2847" x14ac:dyDescent="0.2"/>
    <row r="2848" x14ac:dyDescent="0.2"/>
    <row r="2849" x14ac:dyDescent="0.2"/>
    <row r="2850" x14ac:dyDescent="0.2"/>
    <row r="2851" x14ac:dyDescent="0.2"/>
    <row r="2852" x14ac:dyDescent="0.2"/>
    <row r="2853" x14ac:dyDescent="0.2"/>
    <row r="2854" x14ac:dyDescent="0.2"/>
    <row r="2855" x14ac:dyDescent="0.2"/>
    <row r="2856" x14ac:dyDescent="0.2"/>
    <row r="2857" x14ac:dyDescent="0.2"/>
    <row r="2858" x14ac:dyDescent="0.2"/>
    <row r="2859" x14ac:dyDescent="0.2"/>
    <row r="2860" x14ac:dyDescent="0.2"/>
    <row r="2861" x14ac:dyDescent="0.2"/>
    <row r="2862" x14ac:dyDescent="0.2"/>
    <row r="2863" x14ac:dyDescent="0.2"/>
    <row r="2864" x14ac:dyDescent="0.2"/>
    <row r="2865" x14ac:dyDescent="0.2"/>
    <row r="2866" x14ac:dyDescent="0.2"/>
    <row r="2867" x14ac:dyDescent="0.2"/>
    <row r="2868" x14ac:dyDescent="0.2"/>
    <row r="2869" x14ac:dyDescent="0.2"/>
    <row r="2870" x14ac:dyDescent="0.2"/>
    <row r="2871" x14ac:dyDescent="0.2"/>
    <row r="2872" x14ac:dyDescent="0.2"/>
    <row r="2873" x14ac:dyDescent="0.2"/>
    <row r="2874" x14ac:dyDescent="0.2"/>
    <row r="2875" x14ac:dyDescent="0.2"/>
    <row r="2876" x14ac:dyDescent="0.2"/>
    <row r="2877" x14ac:dyDescent="0.2"/>
    <row r="2878" x14ac:dyDescent="0.2"/>
    <row r="2879" x14ac:dyDescent="0.2"/>
    <row r="2880" x14ac:dyDescent="0.2"/>
    <row r="2881" x14ac:dyDescent="0.2"/>
    <row r="2882" x14ac:dyDescent="0.2"/>
    <row r="2883" x14ac:dyDescent="0.2"/>
    <row r="2884" x14ac:dyDescent="0.2"/>
    <row r="2885" x14ac:dyDescent="0.2"/>
    <row r="2886" x14ac:dyDescent="0.2"/>
    <row r="2887" x14ac:dyDescent="0.2"/>
    <row r="2888" x14ac:dyDescent="0.2"/>
    <row r="2889" x14ac:dyDescent="0.2"/>
    <row r="2890" x14ac:dyDescent="0.2"/>
    <row r="2891" x14ac:dyDescent="0.2"/>
    <row r="2892" x14ac:dyDescent="0.2"/>
    <row r="2893" x14ac:dyDescent="0.2"/>
    <row r="2894" x14ac:dyDescent="0.2"/>
    <row r="2895" x14ac:dyDescent="0.2"/>
    <row r="2896" x14ac:dyDescent="0.2"/>
    <row r="2897" x14ac:dyDescent="0.2"/>
    <row r="2898" x14ac:dyDescent="0.2"/>
    <row r="2899" x14ac:dyDescent="0.2"/>
    <row r="2900" x14ac:dyDescent="0.2"/>
    <row r="2901" x14ac:dyDescent="0.2"/>
    <row r="2902" x14ac:dyDescent="0.2"/>
    <row r="2903" x14ac:dyDescent="0.2"/>
    <row r="2904" x14ac:dyDescent="0.2"/>
    <row r="2905" x14ac:dyDescent="0.2"/>
    <row r="2906" x14ac:dyDescent="0.2"/>
    <row r="2907" x14ac:dyDescent="0.2"/>
    <row r="2908" x14ac:dyDescent="0.2"/>
    <row r="2909" x14ac:dyDescent="0.2"/>
    <row r="2910" x14ac:dyDescent="0.2"/>
    <row r="2911" x14ac:dyDescent="0.2"/>
    <row r="2912" x14ac:dyDescent="0.2"/>
    <row r="2913" x14ac:dyDescent="0.2"/>
    <row r="2914" x14ac:dyDescent="0.2"/>
    <row r="2915" x14ac:dyDescent="0.2"/>
    <row r="2916" x14ac:dyDescent="0.2"/>
    <row r="2917" x14ac:dyDescent="0.2"/>
    <row r="2918" x14ac:dyDescent="0.2"/>
    <row r="2919" x14ac:dyDescent="0.2"/>
    <row r="2920" x14ac:dyDescent="0.2"/>
    <row r="2921" x14ac:dyDescent="0.2"/>
    <row r="2922" x14ac:dyDescent="0.2"/>
    <row r="2923" x14ac:dyDescent="0.2"/>
    <row r="2924" x14ac:dyDescent="0.2"/>
    <row r="2925" x14ac:dyDescent="0.2"/>
    <row r="2926" x14ac:dyDescent="0.2"/>
    <row r="2927" x14ac:dyDescent="0.2"/>
    <row r="2928" x14ac:dyDescent="0.2"/>
    <row r="2929" x14ac:dyDescent="0.2"/>
    <row r="2930" x14ac:dyDescent="0.2"/>
    <row r="2931" x14ac:dyDescent="0.2"/>
    <row r="2932" x14ac:dyDescent="0.2"/>
    <row r="2933" x14ac:dyDescent="0.2"/>
    <row r="2934" x14ac:dyDescent="0.2"/>
    <row r="2935" x14ac:dyDescent="0.2"/>
    <row r="2936" x14ac:dyDescent="0.2"/>
    <row r="2937" x14ac:dyDescent="0.2"/>
    <row r="2938" x14ac:dyDescent="0.2"/>
    <row r="2939" x14ac:dyDescent="0.2"/>
    <row r="2940" x14ac:dyDescent="0.2"/>
    <row r="2941" x14ac:dyDescent="0.2"/>
    <row r="2942" x14ac:dyDescent="0.2"/>
    <row r="2943" x14ac:dyDescent="0.2"/>
    <row r="2944" x14ac:dyDescent="0.2"/>
    <row r="2945" x14ac:dyDescent="0.2"/>
    <row r="2946" x14ac:dyDescent="0.2"/>
    <row r="2947" x14ac:dyDescent="0.2"/>
    <row r="2948" x14ac:dyDescent="0.2"/>
    <row r="2949" x14ac:dyDescent="0.2"/>
    <row r="2950" x14ac:dyDescent="0.2"/>
    <row r="2951" x14ac:dyDescent="0.2"/>
    <row r="2952" x14ac:dyDescent="0.2"/>
    <row r="2953" x14ac:dyDescent="0.2"/>
    <row r="2954" x14ac:dyDescent="0.2"/>
    <row r="2955" x14ac:dyDescent="0.2"/>
    <row r="2956" x14ac:dyDescent="0.2"/>
    <row r="2957" x14ac:dyDescent="0.2"/>
    <row r="2958" x14ac:dyDescent="0.2"/>
    <row r="2959" x14ac:dyDescent="0.2"/>
    <row r="2960" x14ac:dyDescent="0.2"/>
    <row r="2961" x14ac:dyDescent="0.2"/>
    <row r="2962" x14ac:dyDescent="0.2"/>
    <row r="2963" x14ac:dyDescent="0.2"/>
    <row r="2964" x14ac:dyDescent="0.2"/>
    <row r="2965" x14ac:dyDescent="0.2"/>
    <row r="2966" x14ac:dyDescent="0.2"/>
    <row r="2967" x14ac:dyDescent="0.2"/>
    <row r="2968" x14ac:dyDescent="0.2"/>
    <row r="2969" x14ac:dyDescent="0.2"/>
    <row r="2970" x14ac:dyDescent="0.2"/>
    <row r="2971" x14ac:dyDescent="0.2"/>
    <row r="2972" x14ac:dyDescent="0.2"/>
    <row r="2973" x14ac:dyDescent="0.2"/>
    <row r="2974" x14ac:dyDescent="0.2"/>
    <row r="2975" x14ac:dyDescent="0.2"/>
    <row r="2976" x14ac:dyDescent="0.2"/>
    <row r="2977" x14ac:dyDescent="0.2"/>
    <row r="2978" x14ac:dyDescent="0.2"/>
    <row r="2979" x14ac:dyDescent="0.2"/>
    <row r="2980" x14ac:dyDescent="0.2"/>
    <row r="2981" x14ac:dyDescent="0.2"/>
    <row r="2982" x14ac:dyDescent="0.2"/>
    <row r="2983" x14ac:dyDescent="0.2"/>
    <row r="2984" x14ac:dyDescent="0.2"/>
    <row r="2985" x14ac:dyDescent="0.2"/>
    <row r="2986" x14ac:dyDescent="0.2"/>
    <row r="2987" x14ac:dyDescent="0.2"/>
    <row r="2988" x14ac:dyDescent="0.2"/>
    <row r="2989" x14ac:dyDescent="0.2"/>
    <row r="2990" x14ac:dyDescent="0.2"/>
    <row r="2991" x14ac:dyDescent="0.2"/>
    <row r="2992" x14ac:dyDescent="0.2"/>
    <row r="2993" x14ac:dyDescent="0.2"/>
    <row r="2994" x14ac:dyDescent="0.2"/>
    <row r="2995" x14ac:dyDescent="0.2"/>
    <row r="2996" x14ac:dyDescent="0.2"/>
    <row r="2997" x14ac:dyDescent="0.2"/>
    <row r="2998" x14ac:dyDescent="0.2"/>
    <row r="2999" x14ac:dyDescent="0.2"/>
    <row r="3000" x14ac:dyDescent="0.2"/>
    <row r="3001" x14ac:dyDescent="0.2"/>
    <row r="3002" x14ac:dyDescent="0.2"/>
    <row r="3003" x14ac:dyDescent="0.2"/>
    <row r="3004" x14ac:dyDescent="0.2"/>
    <row r="3005" x14ac:dyDescent="0.2"/>
    <row r="3006" x14ac:dyDescent="0.2"/>
    <row r="3007" x14ac:dyDescent="0.2"/>
    <row r="3008" x14ac:dyDescent="0.2"/>
    <row r="3009" x14ac:dyDescent="0.2"/>
    <row r="3010" x14ac:dyDescent="0.2"/>
    <row r="3011" x14ac:dyDescent="0.2"/>
    <row r="3012" x14ac:dyDescent="0.2"/>
    <row r="3013" x14ac:dyDescent="0.2"/>
    <row r="3014" x14ac:dyDescent="0.2"/>
    <row r="3015" x14ac:dyDescent="0.2"/>
    <row r="3016" x14ac:dyDescent="0.2"/>
    <row r="3017" x14ac:dyDescent="0.2"/>
    <row r="3018" x14ac:dyDescent="0.2"/>
    <row r="3019" x14ac:dyDescent="0.2"/>
    <row r="3020" x14ac:dyDescent="0.2"/>
    <row r="3021" x14ac:dyDescent="0.2"/>
    <row r="3022" x14ac:dyDescent="0.2"/>
    <row r="3023" x14ac:dyDescent="0.2"/>
    <row r="3024" x14ac:dyDescent="0.2"/>
    <row r="3025" x14ac:dyDescent="0.2"/>
    <row r="3026" x14ac:dyDescent="0.2"/>
    <row r="3027" x14ac:dyDescent="0.2"/>
    <row r="3028" x14ac:dyDescent="0.2"/>
    <row r="3029" x14ac:dyDescent="0.2"/>
    <row r="3030" x14ac:dyDescent="0.2"/>
    <row r="3031" x14ac:dyDescent="0.2"/>
    <row r="3032" x14ac:dyDescent="0.2"/>
    <row r="3033" x14ac:dyDescent="0.2"/>
    <row r="3034" x14ac:dyDescent="0.2"/>
    <row r="3035" x14ac:dyDescent="0.2"/>
    <row r="3036" x14ac:dyDescent="0.2"/>
    <row r="3037" x14ac:dyDescent="0.2"/>
    <row r="3038" x14ac:dyDescent="0.2"/>
    <row r="3039" x14ac:dyDescent="0.2"/>
    <row r="3040" x14ac:dyDescent="0.2"/>
    <row r="3041" x14ac:dyDescent="0.2"/>
    <row r="3042" x14ac:dyDescent="0.2"/>
    <row r="3043" x14ac:dyDescent="0.2"/>
    <row r="3044" x14ac:dyDescent="0.2"/>
    <row r="3045" x14ac:dyDescent="0.2"/>
    <row r="3046" x14ac:dyDescent="0.2"/>
    <row r="3047" x14ac:dyDescent="0.2"/>
    <row r="3048" x14ac:dyDescent="0.2"/>
    <row r="3049" x14ac:dyDescent="0.2"/>
    <row r="3050" x14ac:dyDescent="0.2"/>
    <row r="3051" x14ac:dyDescent="0.2"/>
    <row r="3052" x14ac:dyDescent="0.2"/>
    <row r="3053" x14ac:dyDescent="0.2"/>
    <row r="3054" x14ac:dyDescent="0.2"/>
    <row r="3055" x14ac:dyDescent="0.2"/>
    <row r="3056" x14ac:dyDescent="0.2"/>
    <row r="3057" x14ac:dyDescent="0.2"/>
    <row r="3058" x14ac:dyDescent="0.2"/>
    <row r="3059" x14ac:dyDescent="0.2"/>
    <row r="3060" x14ac:dyDescent="0.2"/>
    <row r="3061" x14ac:dyDescent="0.2"/>
    <row r="3062" x14ac:dyDescent="0.2"/>
    <row r="3063" x14ac:dyDescent="0.2"/>
    <row r="3064" x14ac:dyDescent="0.2"/>
    <row r="3065" x14ac:dyDescent="0.2"/>
    <row r="3066" x14ac:dyDescent="0.2"/>
    <row r="3067" x14ac:dyDescent="0.2"/>
    <row r="3068" x14ac:dyDescent="0.2"/>
    <row r="3069" x14ac:dyDescent="0.2"/>
    <row r="3070" x14ac:dyDescent="0.2"/>
    <row r="3071" x14ac:dyDescent="0.2"/>
    <row r="3072" x14ac:dyDescent="0.2"/>
    <row r="3073" x14ac:dyDescent="0.2"/>
    <row r="3074" x14ac:dyDescent="0.2"/>
    <row r="3075" x14ac:dyDescent="0.2"/>
    <row r="3076" x14ac:dyDescent="0.2"/>
    <row r="3077" x14ac:dyDescent="0.2"/>
    <row r="3078" x14ac:dyDescent="0.2"/>
    <row r="3079" x14ac:dyDescent="0.2"/>
    <row r="3080" x14ac:dyDescent="0.2"/>
    <row r="3081" x14ac:dyDescent="0.2"/>
    <row r="3082" x14ac:dyDescent="0.2"/>
    <row r="3083" x14ac:dyDescent="0.2"/>
    <row r="3084" x14ac:dyDescent="0.2"/>
    <row r="3085" x14ac:dyDescent="0.2"/>
    <row r="3086" x14ac:dyDescent="0.2"/>
    <row r="3087" x14ac:dyDescent="0.2"/>
    <row r="3088" x14ac:dyDescent="0.2"/>
    <row r="3089" x14ac:dyDescent="0.2"/>
    <row r="3090" x14ac:dyDescent="0.2"/>
    <row r="3091" x14ac:dyDescent="0.2"/>
    <row r="3092" x14ac:dyDescent="0.2"/>
    <row r="3093" x14ac:dyDescent="0.2"/>
    <row r="3094" x14ac:dyDescent="0.2"/>
    <row r="3095" x14ac:dyDescent="0.2"/>
    <row r="3096" x14ac:dyDescent="0.2"/>
    <row r="3097" x14ac:dyDescent="0.2"/>
    <row r="3098" x14ac:dyDescent="0.2"/>
    <row r="3099" x14ac:dyDescent="0.2"/>
    <row r="3100" x14ac:dyDescent="0.2"/>
    <row r="3101" x14ac:dyDescent="0.2"/>
    <row r="3102" x14ac:dyDescent="0.2"/>
    <row r="3103" x14ac:dyDescent="0.2"/>
    <row r="3104" x14ac:dyDescent="0.2"/>
    <row r="3105" x14ac:dyDescent="0.2"/>
    <row r="3106" x14ac:dyDescent="0.2"/>
    <row r="3107" x14ac:dyDescent="0.2"/>
    <row r="3108" x14ac:dyDescent="0.2"/>
    <row r="3109" x14ac:dyDescent="0.2"/>
    <row r="3110" x14ac:dyDescent="0.2"/>
    <row r="3111" x14ac:dyDescent="0.2"/>
    <row r="3112" x14ac:dyDescent="0.2"/>
    <row r="3113" x14ac:dyDescent="0.2"/>
    <row r="3114" x14ac:dyDescent="0.2"/>
    <row r="3115" x14ac:dyDescent="0.2"/>
    <row r="3116" x14ac:dyDescent="0.2"/>
    <row r="3117" x14ac:dyDescent="0.2"/>
    <row r="3118" x14ac:dyDescent="0.2"/>
    <row r="3119" x14ac:dyDescent="0.2"/>
    <row r="3120" x14ac:dyDescent="0.2"/>
    <row r="3121" x14ac:dyDescent="0.2"/>
    <row r="3122" x14ac:dyDescent="0.2"/>
    <row r="3123" x14ac:dyDescent="0.2"/>
    <row r="3124" x14ac:dyDescent="0.2"/>
    <row r="3125" x14ac:dyDescent="0.2"/>
    <row r="3126" x14ac:dyDescent="0.2"/>
    <row r="3127" x14ac:dyDescent="0.2"/>
    <row r="3128" x14ac:dyDescent="0.2"/>
    <row r="3129" x14ac:dyDescent="0.2"/>
    <row r="3130" x14ac:dyDescent="0.2"/>
    <row r="3131" x14ac:dyDescent="0.2"/>
    <row r="3132" x14ac:dyDescent="0.2"/>
    <row r="3133" x14ac:dyDescent="0.2"/>
    <row r="3134" x14ac:dyDescent="0.2"/>
    <row r="3135" x14ac:dyDescent="0.2"/>
    <row r="3136" x14ac:dyDescent="0.2"/>
    <row r="3137" x14ac:dyDescent="0.2"/>
    <row r="3138" x14ac:dyDescent="0.2"/>
    <row r="3139" x14ac:dyDescent="0.2"/>
    <row r="3140" x14ac:dyDescent="0.2"/>
    <row r="3141" x14ac:dyDescent="0.2"/>
    <row r="3142" x14ac:dyDescent="0.2"/>
    <row r="3143" x14ac:dyDescent="0.2"/>
    <row r="3144" x14ac:dyDescent="0.2"/>
    <row r="3145" x14ac:dyDescent="0.2"/>
    <row r="3146" x14ac:dyDescent="0.2"/>
    <row r="3147" x14ac:dyDescent="0.2"/>
    <row r="3148" x14ac:dyDescent="0.2"/>
    <row r="3149" x14ac:dyDescent="0.2"/>
    <row r="3150" x14ac:dyDescent="0.2"/>
    <row r="3151" x14ac:dyDescent="0.2"/>
    <row r="3152" x14ac:dyDescent="0.2"/>
    <row r="3153" x14ac:dyDescent="0.2"/>
    <row r="3154" x14ac:dyDescent="0.2"/>
    <row r="3155" x14ac:dyDescent="0.2"/>
    <row r="3156" x14ac:dyDescent="0.2"/>
    <row r="3157" x14ac:dyDescent="0.2"/>
    <row r="3158" x14ac:dyDescent="0.2"/>
    <row r="3159" x14ac:dyDescent="0.2"/>
    <row r="3160" x14ac:dyDescent="0.2"/>
    <row r="3161" x14ac:dyDescent="0.2"/>
    <row r="3162" x14ac:dyDescent="0.2"/>
    <row r="3163" x14ac:dyDescent="0.2"/>
    <row r="3164" x14ac:dyDescent="0.2"/>
    <row r="3165" x14ac:dyDescent="0.2"/>
    <row r="3166" x14ac:dyDescent="0.2"/>
    <row r="3167" x14ac:dyDescent="0.2"/>
    <row r="3168" x14ac:dyDescent="0.2"/>
    <row r="3169" x14ac:dyDescent="0.2"/>
    <row r="3170" x14ac:dyDescent="0.2"/>
    <row r="3171" x14ac:dyDescent="0.2"/>
    <row r="3172" x14ac:dyDescent="0.2"/>
    <row r="3173" x14ac:dyDescent="0.2"/>
    <row r="3174" x14ac:dyDescent="0.2"/>
    <row r="3175" x14ac:dyDescent="0.2"/>
    <row r="3176" x14ac:dyDescent="0.2"/>
    <row r="3177" x14ac:dyDescent="0.2"/>
    <row r="3178" x14ac:dyDescent="0.2"/>
    <row r="3179" x14ac:dyDescent="0.2"/>
    <row r="3180" x14ac:dyDescent="0.2"/>
    <row r="3181" x14ac:dyDescent="0.2"/>
    <row r="3182" x14ac:dyDescent="0.2"/>
    <row r="3183" x14ac:dyDescent="0.2"/>
    <row r="3184" x14ac:dyDescent="0.2"/>
    <row r="3185" x14ac:dyDescent="0.2"/>
    <row r="3186" x14ac:dyDescent="0.2"/>
    <row r="3187" x14ac:dyDescent="0.2"/>
    <row r="3188" x14ac:dyDescent="0.2"/>
    <row r="3189" x14ac:dyDescent="0.2"/>
    <row r="3190" x14ac:dyDescent="0.2"/>
    <row r="3191" x14ac:dyDescent="0.2"/>
    <row r="3192" x14ac:dyDescent="0.2"/>
    <row r="3193" x14ac:dyDescent="0.2"/>
    <row r="3194" x14ac:dyDescent="0.2"/>
    <row r="3195" x14ac:dyDescent="0.2"/>
    <row r="3196" x14ac:dyDescent="0.2"/>
    <row r="3197" x14ac:dyDescent="0.2"/>
    <row r="3198" x14ac:dyDescent="0.2"/>
    <row r="3199" x14ac:dyDescent="0.2"/>
    <row r="3200" x14ac:dyDescent="0.2"/>
    <row r="3201" x14ac:dyDescent="0.2"/>
    <row r="3202" x14ac:dyDescent="0.2"/>
    <row r="3203" x14ac:dyDescent="0.2"/>
    <row r="3204" x14ac:dyDescent="0.2"/>
    <row r="3205" x14ac:dyDescent="0.2"/>
    <row r="3206" x14ac:dyDescent="0.2"/>
    <row r="3207" x14ac:dyDescent="0.2"/>
    <row r="3208" x14ac:dyDescent="0.2"/>
    <row r="3209" x14ac:dyDescent="0.2"/>
    <row r="3210" x14ac:dyDescent="0.2"/>
    <row r="3211" x14ac:dyDescent="0.2"/>
    <row r="3212" x14ac:dyDescent="0.2"/>
    <row r="3213" x14ac:dyDescent="0.2"/>
    <row r="3214" x14ac:dyDescent="0.2"/>
    <row r="3215" x14ac:dyDescent="0.2"/>
    <row r="3216" x14ac:dyDescent="0.2"/>
    <row r="3217" x14ac:dyDescent="0.2"/>
    <row r="3218" x14ac:dyDescent="0.2"/>
    <row r="3219" x14ac:dyDescent="0.2"/>
    <row r="3220" x14ac:dyDescent="0.2"/>
    <row r="3221" x14ac:dyDescent="0.2"/>
    <row r="3222" x14ac:dyDescent="0.2"/>
    <row r="3223" x14ac:dyDescent="0.2"/>
    <row r="3224" x14ac:dyDescent="0.2"/>
    <row r="3225" x14ac:dyDescent="0.2"/>
    <row r="3226" x14ac:dyDescent="0.2"/>
    <row r="3227" x14ac:dyDescent="0.2"/>
    <row r="3228" x14ac:dyDescent="0.2"/>
    <row r="3229" x14ac:dyDescent="0.2"/>
    <row r="3230" x14ac:dyDescent="0.2"/>
    <row r="3231" x14ac:dyDescent="0.2"/>
    <row r="3232" x14ac:dyDescent="0.2"/>
    <row r="3233" x14ac:dyDescent="0.2"/>
    <row r="3234" x14ac:dyDescent="0.2"/>
    <row r="3235" x14ac:dyDescent="0.2"/>
    <row r="3236" x14ac:dyDescent="0.2"/>
    <row r="3237" x14ac:dyDescent="0.2"/>
    <row r="3238" x14ac:dyDescent="0.2"/>
    <row r="3239" x14ac:dyDescent="0.2"/>
    <row r="3240" x14ac:dyDescent="0.2"/>
    <row r="3241" x14ac:dyDescent="0.2"/>
    <row r="3242" x14ac:dyDescent="0.2"/>
    <row r="3243" x14ac:dyDescent="0.2"/>
    <row r="3244" x14ac:dyDescent="0.2"/>
    <row r="3245" x14ac:dyDescent="0.2"/>
    <row r="3246" x14ac:dyDescent="0.2"/>
    <row r="3247" x14ac:dyDescent="0.2"/>
    <row r="3248" x14ac:dyDescent="0.2"/>
    <row r="3249" x14ac:dyDescent="0.2"/>
    <row r="3250" x14ac:dyDescent="0.2"/>
    <row r="3251" x14ac:dyDescent="0.2"/>
    <row r="3252" x14ac:dyDescent="0.2"/>
    <row r="3253" x14ac:dyDescent="0.2"/>
    <row r="3254" x14ac:dyDescent="0.2"/>
    <row r="3255" x14ac:dyDescent="0.2"/>
    <row r="3256" x14ac:dyDescent="0.2"/>
    <row r="3257" x14ac:dyDescent="0.2"/>
    <row r="3258" x14ac:dyDescent="0.2"/>
    <row r="3259" x14ac:dyDescent="0.2"/>
    <row r="3260" x14ac:dyDescent="0.2"/>
    <row r="3261" x14ac:dyDescent="0.2"/>
    <row r="3262" x14ac:dyDescent="0.2"/>
    <row r="3263" x14ac:dyDescent="0.2"/>
    <row r="3264" x14ac:dyDescent="0.2"/>
    <row r="3265" x14ac:dyDescent="0.2"/>
    <row r="3266" x14ac:dyDescent="0.2"/>
    <row r="3267" x14ac:dyDescent="0.2"/>
    <row r="3268" x14ac:dyDescent="0.2"/>
    <row r="3269" x14ac:dyDescent="0.2"/>
    <row r="3270" x14ac:dyDescent="0.2"/>
    <row r="3271" x14ac:dyDescent="0.2"/>
    <row r="3272" x14ac:dyDescent="0.2"/>
    <row r="3273" x14ac:dyDescent="0.2"/>
    <row r="3274" x14ac:dyDescent="0.2"/>
    <row r="3275" x14ac:dyDescent="0.2"/>
    <row r="3276" x14ac:dyDescent="0.2"/>
    <row r="3277" x14ac:dyDescent="0.2"/>
    <row r="3278" x14ac:dyDescent="0.2"/>
    <row r="3279" x14ac:dyDescent="0.2"/>
    <row r="3280" x14ac:dyDescent="0.2"/>
    <row r="3281" x14ac:dyDescent="0.2"/>
    <row r="3282" x14ac:dyDescent="0.2"/>
    <row r="3283" x14ac:dyDescent="0.2"/>
    <row r="3284" x14ac:dyDescent="0.2"/>
    <row r="3285" x14ac:dyDescent="0.2"/>
    <row r="3286" x14ac:dyDescent="0.2"/>
    <row r="3287" x14ac:dyDescent="0.2"/>
    <row r="3288" x14ac:dyDescent="0.2"/>
    <row r="3289" x14ac:dyDescent="0.2"/>
    <row r="3290" x14ac:dyDescent="0.2"/>
    <row r="3291" x14ac:dyDescent="0.2"/>
    <row r="3292" x14ac:dyDescent="0.2"/>
    <row r="3293" x14ac:dyDescent="0.2"/>
    <row r="3294" x14ac:dyDescent="0.2"/>
    <row r="3295" x14ac:dyDescent="0.2"/>
    <row r="3296" x14ac:dyDescent="0.2"/>
    <row r="3297" x14ac:dyDescent="0.2"/>
    <row r="3298" x14ac:dyDescent="0.2"/>
    <row r="3299" x14ac:dyDescent="0.2"/>
    <row r="3300" x14ac:dyDescent="0.2"/>
    <row r="3301" x14ac:dyDescent="0.2"/>
    <row r="3302" x14ac:dyDescent="0.2"/>
    <row r="3303" x14ac:dyDescent="0.2"/>
    <row r="3304" x14ac:dyDescent="0.2"/>
    <row r="3305" x14ac:dyDescent="0.2"/>
    <row r="3306" x14ac:dyDescent="0.2"/>
    <row r="3307" x14ac:dyDescent="0.2"/>
    <row r="3308" x14ac:dyDescent="0.2"/>
    <row r="3309" x14ac:dyDescent="0.2"/>
    <row r="3310" x14ac:dyDescent="0.2"/>
    <row r="3311" x14ac:dyDescent="0.2"/>
    <row r="3312" x14ac:dyDescent="0.2"/>
    <row r="3313" x14ac:dyDescent="0.2"/>
    <row r="3314" x14ac:dyDescent="0.2"/>
    <row r="3315" x14ac:dyDescent="0.2"/>
    <row r="3316" x14ac:dyDescent="0.2"/>
    <row r="3317" x14ac:dyDescent="0.2"/>
    <row r="3318" x14ac:dyDescent="0.2"/>
    <row r="3319" x14ac:dyDescent="0.2"/>
    <row r="3320" x14ac:dyDescent="0.2"/>
    <row r="3321" x14ac:dyDescent="0.2"/>
    <row r="3322" x14ac:dyDescent="0.2"/>
    <row r="3323" x14ac:dyDescent="0.2"/>
    <row r="3324" x14ac:dyDescent="0.2"/>
    <row r="3325" x14ac:dyDescent="0.2"/>
    <row r="3326" x14ac:dyDescent="0.2"/>
    <row r="3327" x14ac:dyDescent="0.2"/>
    <row r="3328" x14ac:dyDescent="0.2"/>
    <row r="3329" x14ac:dyDescent="0.2"/>
    <row r="3330" x14ac:dyDescent="0.2"/>
    <row r="3331" x14ac:dyDescent="0.2"/>
    <row r="3332" x14ac:dyDescent="0.2"/>
    <row r="3333" x14ac:dyDescent="0.2"/>
    <row r="3334" x14ac:dyDescent="0.2"/>
    <row r="3335" x14ac:dyDescent="0.2"/>
    <row r="3336" x14ac:dyDescent="0.2"/>
    <row r="3337" x14ac:dyDescent="0.2"/>
    <row r="3338" x14ac:dyDescent="0.2"/>
    <row r="3339" x14ac:dyDescent="0.2"/>
    <row r="3340" x14ac:dyDescent="0.2"/>
    <row r="3341" x14ac:dyDescent="0.2"/>
    <row r="3342" x14ac:dyDescent="0.2"/>
    <row r="3343" x14ac:dyDescent="0.2"/>
    <row r="3344" x14ac:dyDescent="0.2"/>
    <row r="3345" x14ac:dyDescent="0.2"/>
    <row r="3346" x14ac:dyDescent="0.2"/>
    <row r="3347" x14ac:dyDescent="0.2"/>
    <row r="3348" x14ac:dyDescent="0.2"/>
    <row r="3349" x14ac:dyDescent="0.2"/>
    <row r="3350" x14ac:dyDescent="0.2"/>
    <row r="3351" x14ac:dyDescent="0.2"/>
    <row r="3352" x14ac:dyDescent="0.2"/>
    <row r="3353" x14ac:dyDescent="0.2"/>
    <row r="3354" x14ac:dyDescent="0.2"/>
    <row r="3355" x14ac:dyDescent="0.2"/>
    <row r="3356" x14ac:dyDescent="0.2"/>
    <row r="3357" x14ac:dyDescent="0.2"/>
    <row r="3358" x14ac:dyDescent="0.2"/>
    <row r="3359" x14ac:dyDescent="0.2"/>
    <row r="3360" x14ac:dyDescent="0.2"/>
    <row r="3361" x14ac:dyDescent="0.2"/>
    <row r="3362" x14ac:dyDescent="0.2"/>
    <row r="3363" x14ac:dyDescent="0.2"/>
    <row r="3364" x14ac:dyDescent="0.2"/>
    <row r="3365" x14ac:dyDescent="0.2"/>
    <row r="3366" x14ac:dyDescent="0.2"/>
    <row r="3367" x14ac:dyDescent="0.2"/>
    <row r="3368" x14ac:dyDescent="0.2"/>
    <row r="3369" x14ac:dyDescent="0.2"/>
    <row r="3370" x14ac:dyDescent="0.2"/>
    <row r="3371" x14ac:dyDescent="0.2"/>
    <row r="3372" x14ac:dyDescent="0.2"/>
    <row r="3373" x14ac:dyDescent="0.2"/>
    <row r="3374" x14ac:dyDescent="0.2"/>
    <row r="3375" x14ac:dyDescent="0.2"/>
    <row r="3376" x14ac:dyDescent="0.2"/>
    <row r="3377" x14ac:dyDescent="0.2"/>
    <row r="3378" x14ac:dyDescent="0.2"/>
    <row r="3379" x14ac:dyDescent="0.2"/>
    <row r="3380" x14ac:dyDescent="0.2"/>
    <row r="3381" x14ac:dyDescent="0.2"/>
    <row r="3382" x14ac:dyDescent="0.2"/>
    <row r="3383" x14ac:dyDescent="0.2"/>
    <row r="3384" x14ac:dyDescent="0.2"/>
    <row r="3385" x14ac:dyDescent="0.2"/>
    <row r="3386" x14ac:dyDescent="0.2"/>
    <row r="3387" x14ac:dyDescent="0.2"/>
    <row r="3388" x14ac:dyDescent="0.2"/>
    <row r="3389" x14ac:dyDescent="0.2"/>
    <row r="3390" x14ac:dyDescent="0.2"/>
    <row r="3391" x14ac:dyDescent="0.2"/>
    <row r="3392" x14ac:dyDescent="0.2"/>
    <row r="3393" x14ac:dyDescent="0.2"/>
    <row r="3394" x14ac:dyDescent="0.2"/>
    <row r="3395" x14ac:dyDescent="0.2"/>
    <row r="3396" x14ac:dyDescent="0.2"/>
    <row r="3397" x14ac:dyDescent="0.2"/>
    <row r="3398" x14ac:dyDescent="0.2"/>
    <row r="3399" x14ac:dyDescent="0.2"/>
    <row r="3400" x14ac:dyDescent="0.2"/>
    <row r="3401" x14ac:dyDescent="0.2"/>
    <row r="3402" x14ac:dyDescent="0.2"/>
    <row r="3403" x14ac:dyDescent="0.2"/>
    <row r="3404" x14ac:dyDescent="0.2"/>
    <row r="3405" x14ac:dyDescent="0.2"/>
    <row r="3406" x14ac:dyDescent="0.2"/>
    <row r="3407" x14ac:dyDescent="0.2"/>
    <row r="3408" x14ac:dyDescent="0.2"/>
    <row r="3409" x14ac:dyDescent="0.2"/>
    <row r="3410" x14ac:dyDescent="0.2"/>
    <row r="3411" x14ac:dyDescent="0.2"/>
    <row r="3412" x14ac:dyDescent="0.2"/>
    <row r="3413" x14ac:dyDescent="0.2"/>
    <row r="3414" x14ac:dyDescent="0.2"/>
    <row r="3415" x14ac:dyDescent="0.2"/>
    <row r="3416" x14ac:dyDescent="0.2"/>
    <row r="3417" x14ac:dyDescent="0.2"/>
    <row r="3418" x14ac:dyDescent="0.2"/>
    <row r="3419" x14ac:dyDescent="0.2"/>
    <row r="3420" x14ac:dyDescent="0.2"/>
    <row r="3421" x14ac:dyDescent="0.2"/>
    <row r="3422" x14ac:dyDescent="0.2"/>
    <row r="3423" x14ac:dyDescent="0.2"/>
    <row r="3424" x14ac:dyDescent="0.2"/>
    <row r="3425" x14ac:dyDescent="0.2"/>
    <row r="3426" x14ac:dyDescent="0.2"/>
    <row r="3427" x14ac:dyDescent="0.2"/>
    <row r="3428" x14ac:dyDescent="0.2"/>
    <row r="3429" x14ac:dyDescent="0.2"/>
    <row r="3430" x14ac:dyDescent="0.2"/>
    <row r="3431" x14ac:dyDescent="0.2"/>
    <row r="3432" x14ac:dyDescent="0.2"/>
    <row r="3433" x14ac:dyDescent="0.2"/>
    <row r="3434" x14ac:dyDescent="0.2"/>
    <row r="3435" x14ac:dyDescent="0.2"/>
    <row r="3436" x14ac:dyDescent="0.2"/>
    <row r="3437" x14ac:dyDescent="0.2"/>
    <row r="3438" x14ac:dyDescent="0.2"/>
    <row r="3439" x14ac:dyDescent="0.2"/>
    <row r="3440" x14ac:dyDescent="0.2"/>
    <row r="3441" x14ac:dyDescent="0.2"/>
    <row r="3442" x14ac:dyDescent="0.2"/>
    <row r="3443" x14ac:dyDescent="0.2"/>
    <row r="3444" x14ac:dyDescent="0.2"/>
    <row r="3445" x14ac:dyDescent="0.2"/>
    <row r="3446" x14ac:dyDescent="0.2"/>
    <row r="3447" x14ac:dyDescent="0.2"/>
    <row r="3448" x14ac:dyDescent="0.2"/>
    <row r="3449" x14ac:dyDescent="0.2"/>
    <row r="3450" x14ac:dyDescent="0.2"/>
    <row r="3451" x14ac:dyDescent="0.2"/>
    <row r="3452" x14ac:dyDescent="0.2"/>
    <row r="3453" x14ac:dyDescent="0.2"/>
    <row r="3454" x14ac:dyDescent="0.2"/>
    <row r="3455" x14ac:dyDescent="0.2"/>
    <row r="3456" x14ac:dyDescent="0.2"/>
    <row r="3457" x14ac:dyDescent="0.2"/>
    <row r="3458" x14ac:dyDescent="0.2"/>
    <row r="3459" x14ac:dyDescent="0.2"/>
    <row r="3460" x14ac:dyDescent="0.2"/>
    <row r="3461" x14ac:dyDescent="0.2"/>
    <row r="3462" x14ac:dyDescent="0.2"/>
    <row r="3463" x14ac:dyDescent="0.2"/>
    <row r="3464" x14ac:dyDescent="0.2"/>
    <row r="3465" x14ac:dyDescent="0.2"/>
    <row r="3466" x14ac:dyDescent="0.2"/>
    <row r="3467" x14ac:dyDescent="0.2"/>
    <row r="3468" x14ac:dyDescent="0.2"/>
    <row r="3469" x14ac:dyDescent="0.2"/>
    <row r="3470" x14ac:dyDescent="0.2"/>
    <row r="3471" x14ac:dyDescent="0.2"/>
    <row r="3472" x14ac:dyDescent="0.2"/>
    <row r="3473" x14ac:dyDescent="0.2"/>
    <row r="3474" x14ac:dyDescent="0.2"/>
    <row r="3475" x14ac:dyDescent="0.2"/>
    <row r="3476" x14ac:dyDescent="0.2"/>
    <row r="3477" x14ac:dyDescent="0.2"/>
    <row r="3478" x14ac:dyDescent="0.2"/>
    <row r="3479" x14ac:dyDescent="0.2"/>
    <row r="3480" x14ac:dyDescent="0.2"/>
    <row r="3481" x14ac:dyDescent="0.2"/>
    <row r="3482" x14ac:dyDescent="0.2"/>
    <row r="3483" x14ac:dyDescent="0.2"/>
    <row r="3484" x14ac:dyDescent="0.2"/>
    <row r="3485" x14ac:dyDescent="0.2"/>
    <row r="3486" x14ac:dyDescent="0.2"/>
    <row r="3487" x14ac:dyDescent="0.2"/>
    <row r="3488" x14ac:dyDescent="0.2"/>
    <row r="3489" x14ac:dyDescent="0.2"/>
    <row r="3490" x14ac:dyDescent="0.2"/>
    <row r="3491" x14ac:dyDescent="0.2"/>
    <row r="3492" x14ac:dyDescent="0.2"/>
    <row r="3493" x14ac:dyDescent="0.2"/>
    <row r="3494" x14ac:dyDescent="0.2"/>
    <row r="3495" x14ac:dyDescent="0.2"/>
    <row r="3496" x14ac:dyDescent="0.2"/>
    <row r="3497" x14ac:dyDescent="0.2"/>
    <row r="3498" x14ac:dyDescent="0.2"/>
    <row r="3499" x14ac:dyDescent="0.2"/>
    <row r="3500" x14ac:dyDescent="0.2"/>
    <row r="3501" x14ac:dyDescent="0.2"/>
    <row r="3502" x14ac:dyDescent="0.2"/>
    <row r="3503" x14ac:dyDescent="0.2"/>
    <row r="3504" x14ac:dyDescent="0.2"/>
    <row r="3505" x14ac:dyDescent="0.2"/>
    <row r="3506" x14ac:dyDescent="0.2"/>
    <row r="3507" x14ac:dyDescent="0.2"/>
    <row r="3508" x14ac:dyDescent="0.2"/>
    <row r="3509" x14ac:dyDescent="0.2"/>
    <row r="3510" x14ac:dyDescent="0.2"/>
    <row r="3511" x14ac:dyDescent="0.2"/>
    <row r="3512" x14ac:dyDescent="0.2"/>
    <row r="3513" x14ac:dyDescent="0.2"/>
    <row r="3514" x14ac:dyDescent="0.2"/>
    <row r="3515" x14ac:dyDescent="0.2"/>
    <row r="3516" x14ac:dyDescent="0.2"/>
    <row r="3517" x14ac:dyDescent="0.2"/>
    <row r="3518" x14ac:dyDescent="0.2"/>
    <row r="3519" x14ac:dyDescent="0.2"/>
    <row r="3520" x14ac:dyDescent="0.2"/>
    <row r="3521" x14ac:dyDescent="0.2"/>
    <row r="3522" x14ac:dyDescent="0.2"/>
    <row r="3523" x14ac:dyDescent="0.2"/>
    <row r="3524" x14ac:dyDescent="0.2"/>
    <row r="3525" x14ac:dyDescent="0.2"/>
    <row r="3526" x14ac:dyDescent="0.2"/>
    <row r="3527" x14ac:dyDescent="0.2"/>
    <row r="3528" x14ac:dyDescent="0.2"/>
    <row r="3529" x14ac:dyDescent="0.2"/>
    <row r="3530" x14ac:dyDescent="0.2"/>
    <row r="3531" x14ac:dyDescent="0.2"/>
    <row r="3532" x14ac:dyDescent="0.2"/>
    <row r="3533" x14ac:dyDescent="0.2"/>
    <row r="3534" x14ac:dyDescent="0.2"/>
    <row r="3535" x14ac:dyDescent="0.2"/>
    <row r="3536" x14ac:dyDescent="0.2"/>
    <row r="3537" x14ac:dyDescent="0.2"/>
    <row r="3538" x14ac:dyDescent="0.2"/>
    <row r="3539" x14ac:dyDescent="0.2"/>
    <row r="3540" x14ac:dyDescent="0.2"/>
    <row r="3541" x14ac:dyDescent="0.2"/>
    <row r="3542" x14ac:dyDescent="0.2"/>
    <row r="3543" x14ac:dyDescent="0.2"/>
    <row r="3544" x14ac:dyDescent="0.2"/>
    <row r="3545" x14ac:dyDescent="0.2"/>
    <row r="3546" x14ac:dyDescent="0.2"/>
    <row r="3547" x14ac:dyDescent="0.2"/>
    <row r="3548" x14ac:dyDescent="0.2"/>
    <row r="3549" x14ac:dyDescent="0.2"/>
    <row r="3550" x14ac:dyDescent="0.2"/>
    <row r="3551" x14ac:dyDescent="0.2"/>
    <row r="3552" x14ac:dyDescent="0.2"/>
    <row r="3553" x14ac:dyDescent="0.2"/>
    <row r="3554" x14ac:dyDescent="0.2"/>
    <row r="3555" x14ac:dyDescent="0.2"/>
    <row r="3556" x14ac:dyDescent="0.2"/>
    <row r="3557" x14ac:dyDescent="0.2"/>
    <row r="3558" x14ac:dyDescent="0.2"/>
    <row r="3559" x14ac:dyDescent="0.2"/>
    <row r="3560" x14ac:dyDescent="0.2"/>
    <row r="3561" x14ac:dyDescent="0.2"/>
    <row r="3562" x14ac:dyDescent="0.2"/>
    <row r="3563" x14ac:dyDescent="0.2"/>
    <row r="3564" x14ac:dyDescent="0.2"/>
    <row r="3565" x14ac:dyDescent="0.2"/>
    <row r="3566" x14ac:dyDescent="0.2"/>
    <row r="3567" x14ac:dyDescent="0.2"/>
    <row r="3568" x14ac:dyDescent="0.2"/>
    <row r="3569" x14ac:dyDescent="0.2"/>
    <row r="3570" x14ac:dyDescent="0.2"/>
    <row r="3571" x14ac:dyDescent="0.2"/>
    <row r="3572" x14ac:dyDescent="0.2"/>
    <row r="3573" x14ac:dyDescent="0.2"/>
    <row r="3574" x14ac:dyDescent="0.2"/>
    <row r="3575" x14ac:dyDescent="0.2"/>
    <row r="3576" x14ac:dyDescent="0.2"/>
    <row r="3577" x14ac:dyDescent="0.2"/>
    <row r="3578" x14ac:dyDescent="0.2"/>
    <row r="3579" x14ac:dyDescent="0.2"/>
    <row r="3580" x14ac:dyDescent="0.2"/>
    <row r="3581" x14ac:dyDescent="0.2"/>
    <row r="3582" x14ac:dyDescent="0.2"/>
    <row r="3583" x14ac:dyDescent="0.2"/>
    <row r="3584" x14ac:dyDescent="0.2"/>
    <row r="3585" x14ac:dyDescent="0.2"/>
    <row r="3586" x14ac:dyDescent="0.2"/>
    <row r="3587" x14ac:dyDescent="0.2"/>
    <row r="3588" x14ac:dyDescent="0.2"/>
    <row r="3589" x14ac:dyDescent="0.2"/>
    <row r="3590" x14ac:dyDescent="0.2"/>
    <row r="3591" x14ac:dyDescent="0.2"/>
    <row r="3592" x14ac:dyDescent="0.2"/>
    <row r="3593" x14ac:dyDescent="0.2"/>
    <row r="3594" x14ac:dyDescent="0.2"/>
    <row r="3595" x14ac:dyDescent="0.2"/>
    <row r="3596" x14ac:dyDescent="0.2"/>
    <row r="3597" x14ac:dyDescent="0.2"/>
    <row r="3598" x14ac:dyDescent="0.2"/>
    <row r="3599" x14ac:dyDescent="0.2"/>
    <row r="3600" x14ac:dyDescent="0.2"/>
    <row r="3601" x14ac:dyDescent="0.2"/>
    <row r="3602" x14ac:dyDescent="0.2"/>
    <row r="3603" x14ac:dyDescent="0.2"/>
    <row r="3604" x14ac:dyDescent="0.2"/>
    <row r="3605" x14ac:dyDescent="0.2"/>
    <row r="3606" x14ac:dyDescent="0.2"/>
    <row r="3607" x14ac:dyDescent="0.2"/>
    <row r="3608" x14ac:dyDescent="0.2"/>
    <row r="3609" x14ac:dyDescent="0.2"/>
    <row r="3610" x14ac:dyDescent="0.2"/>
    <row r="3611" x14ac:dyDescent="0.2"/>
    <row r="3612" x14ac:dyDescent="0.2"/>
    <row r="3613" x14ac:dyDescent="0.2"/>
    <row r="3614" x14ac:dyDescent="0.2"/>
    <row r="3615" x14ac:dyDescent="0.2"/>
    <row r="3616" x14ac:dyDescent="0.2"/>
    <row r="3617" x14ac:dyDescent="0.2"/>
    <row r="3618" x14ac:dyDescent="0.2"/>
    <row r="3619" x14ac:dyDescent="0.2"/>
    <row r="3620" x14ac:dyDescent="0.2"/>
    <row r="3621" x14ac:dyDescent="0.2"/>
    <row r="3622" x14ac:dyDescent="0.2"/>
    <row r="3623" x14ac:dyDescent="0.2"/>
    <row r="3624" x14ac:dyDescent="0.2"/>
    <row r="3625" x14ac:dyDescent="0.2"/>
    <row r="3626" x14ac:dyDescent="0.2"/>
    <row r="3627" x14ac:dyDescent="0.2"/>
    <row r="3628" x14ac:dyDescent="0.2"/>
    <row r="3629" x14ac:dyDescent="0.2"/>
    <row r="3630" x14ac:dyDescent="0.2"/>
    <row r="3631" x14ac:dyDescent="0.2"/>
    <row r="3632" x14ac:dyDescent="0.2"/>
    <row r="3633" x14ac:dyDescent="0.2"/>
    <row r="3634" x14ac:dyDescent="0.2"/>
    <row r="3635" x14ac:dyDescent="0.2"/>
    <row r="3636" x14ac:dyDescent="0.2"/>
    <row r="3637" x14ac:dyDescent="0.2"/>
    <row r="3638" x14ac:dyDescent="0.2"/>
    <row r="3639" x14ac:dyDescent="0.2"/>
    <row r="3640" x14ac:dyDescent="0.2"/>
    <row r="3641" x14ac:dyDescent="0.2"/>
    <row r="3642" x14ac:dyDescent="0.2"/>
    <row r="3643" x14ac:dyDescent="0.2"/>
    <row r="3644" x14ac:dyDescent="0.2"/>
    <row r="3645" x14ac:dyDescent="0.2"/>
    <row r="3646" x14ac:dyDescent="0.2"/>
    <row r="3647" x14ac:dyDescent="0.2"/>
    <row r="3648" x14ac:dyDescent="0.2"/>
    <row r="3649" x14ac:dyDescent="0.2"/>
    <row r="3650" x14ac:dyDescent="0.2"/>
    <row r="3651" x14ac:dyDescent="0.2"/>
    <row r="3652" x14ac:dyDescent="0.2"/>
    <row r="3653" x14ac:dyDescent="0.2"/>
    <row r="3654" x14ac:dyDescent="0.2"/>
    <row r="3655" x14ac:dyDescent="0.2"/>
    <row r="3656" x14ac:dyDescent="0.2"/>
    <row r="3657" x14ac:dyDescent="0.2"/>
    <row r="3658" x14ac:dyDescent="0.2"/>
    <row r="3659" x14ac:dyDescent="0.2"/>
    <row r="3660" x14ac:dyDescent="0.2"/>
    <row r="3661" x14ac:dyDescent="0.2"/>
    <row r="3662" x14ac:dyDescent="0.2"/>
    <row r="3663" x14ac:dyDescent="0.2"/>
    <row r="3664" x14ac:dyDescent="0.2"/>
    <row r="3665" x14ac:dyDescent="0.2"/>
    <row r="3666" x14ac:dyDescent="0.2"/>
    <row r="3667" x14ac:dyDescent="0.2"/>
    <row r="3668" x14ac:dyDescent="0.2"/>
    <row r="3669" x14ac:dyDescent="0.2"/>
    <row r="3670" x14ac:dyDescent="0.2"/>
    <row r="3671" x14ac:dyDescent="0.2"/>
    <row r="3672" x14ac:dyDescent="0.2"/>
    <row r="3673" x14ac:dyDescent="0.2"/>
    <row r="3674" x14ac:dyDescent="0.2"/>
    <row r="3675" x14ac:dyDescent="0.2"/>
    <row r="3676" x14ac:dyDescent="0.2"/>
    <row r="3677" x14ac:dyDescent="0.2"/>
    <row r="3678" x14ac:dyDescent="0.2"/>
    <row r="3679" x14ac:dyDescent="0.2"/>
    <row r="3680" x14ac:dyDescent="0.2"/>
    <row r="3681" x14ac:dyDescent="0.2"/>
    <row r="3682" x14ac:dyDescent="0.2"/>
    <row r="3683" x14ac:dyDescent="0.2"/>
    <row r="3684" x14ac:dyDescent="0.2"/>
    <row r="3685" x14ac:dyDescent="0.2"/>
    <row r="3686" x14ac:dyDescent="0.2"/>
    <row r="3687" x14ac:dyDescent="0.2"/>
    <row r="3688" x14ac:dyDescent="0.2"/>
    <row r="3689" x14ac:dyDescent="0.2"/>
    <row r="3690" x14ac:dyDescent="0.2"/>
    <row r="3691" x14ac:dyDescent="0.2"/>
    <row r="3692" x14ac:dyDescent="0.2"/>
    <row r="3693" x14ac:dyDescent="0.2"/>
    <row r="3694" x14ac:dyDescent="0.2"/>
    <row r="3695" x14ac:dyDescent="0.2"/>
    <row r="3696" x14ac:dyDescent="0.2"/>
    <row r="3697" x14ac:dyDescent="0.2"/>
    <row r="3698" x14ac:dyDescent="0.2"/>
    <row r="3699" x14ac:dyDescent="0.2"/>
    <row r="3700" x14ac:dyDescent="0.2"/>
    <row r="3701" x14ac:dyDescent="0.2"/>
    <row r="3702" x14ac:dyDescent="0.2"/>
    <row r="3703" x14ac:dyDescent="0.2"/>
    <row r="3704" x14ac:dyDescent="0.2"/>
    <row r="3705" x14ac:dyDescent="0.2"/>
    <row r="3706" x14ac:dyDescent="0.2"/>
    <row r="3707" x14ac:dyDescent="0.2"/>
    <row r="3708" x14ac:dyDescent="0.2"/>
    <row r="3709" x14ac:dyDescent="0.2"/>
    <row r="3710" x14ac:dyDescent="0.2"/>
    <row r="3711" x14ac:dyDescent="0.2"/>
    <row r="3712" x14ac:dyDescent="0.2"/>
    <row r="3713" x14ac:dyDescent="0.2"/>
    <row r="3714" x14ac:dyDescent="0.2"/>
    <row r="3715" x14ac:dyDescent="0.2"/>
    <row r="3716" x14ac:dyDescent="0.2"/>
    <row r="3717" x14ac:dyDescent="0.2"/>
    <row r="3718" x14ac:dyDescent="0.2"/>
    <row r="3719" x14ac:dyDescent="0.2"/>
    <row r="3720" x14ac:dyDescent="0.2"/>
    <row r="3721" x14ac:dyDescent="0.2"/>
    <row r="3722" x14ac:dyDescent="0.2"/>
    <row r="3723" x14ac:dyDescent="0.2"/>
    <row r="3724" x14ac:dyDescent="0.2"/>
    <row r="3725" x14ac:dyDescent="0.2"/>
    <row r="3726" x14ac:dyDescent="0.2"/>
    <row r="3727" x14ac:dyDescent="0.2"/>
    <row r="3728" x14ac:dyDescent="0.2"/>
    <row r="3729" x14ac:dyDescent="0.2"/>
    <row r="3730" x14ac:dyDescent="0.2"/>
    <row r="3731" x14ac:dyDescent="0.2"/>
    <row r="3732" x14ac:dyDescent="0.2"/>
    <row r="3733" x14ac:dyDescent="0.2"/>
    <row r="3734" x14ac:dyDescent="0.2"/>
    <row r="3735" x14ac:dyDescent="0.2"/>
    <row r="3736" x14ac:dyDescent="0.2"/>
    <row r="3737" x14ac:dyDescent="0.2"/>
    <row r="3738" x14ac:dyDescent="0.2"/>
    <row r="3739" x14ac:dyDescent="0.2"/>
    <row r="3740" x14ac:dyDescent="0.2"/>
    <row r="3741" x14ac:dyDescent="0.2"/>
    <row r="3742" x14ac:dyDescent="0.2"/>
    <row r="3743" x14ac:dyDescent="0.2"/>
    <row r="3744" x14ac:dyDescent="0.2"/>
    <row r="3745" x14ac:dyDescent="0.2"/>
    <row r="3746" x14ac:dyDescent="0.2"/>
    <row r="3747" x14ac:dyDescent="0.2"/>
    <row r="3748" x14ac:dyDescent="0.2"/>
    <row r="3749" x14ac:dyDescent="0.2"/>
    <row r="3750" x14ac:dyDescent="0.2"/>
    <row r="3751" x14ac:dyDescent="0.2"/>
    <row r="3752" x14ac:dyDescent="0.2"/>
    <row r="3753" x14ac:dyDescent="0.2"/>
    <row r="3754" x14ac:dyDescent="0.2"/>
    <row r="3755" x14ac:dyDescent="0.2"/>
    <row r="3756" x14ac:dyDescent="0.2"/>
    <row r="3757" x14ac:dyDescent="0.2"/>
    <row r="3758" x14ac:dyDescent="0.2"/>
    <row r="3759" x14ac:dyDescent="0.2"/>
    <row r="3760" x14ac:dyDescent="0.2"/>
    <row r="3761" x14ac:dyDescent="0.2"/>
    <row r="3762" x14ac:dyDescent="0.2"/>
    <row r="3763" x14ac:dyDescent="0.2"/>
    <row r="3764" x14ac:dyDescent="0.2"/>
    <row r="3765" x14ac:dyDescent="0.2"/>
    <row r="3766" x14ac:dyDescent="0.2"/>
    <row r="3767" x14ac:dyDescent="0.2"/>
    <row r="3768" x14ac:dyDescent="0.2"/>
    <row r="3769" x14ac:dyDescent="0.2"/>
    <row r="3770" x14ac:dyDescent="0.2"/>
    <row r="3771" x14ac:dyDescent="0.2"/>
    <row r="3772" x14ac:dyDescent="0.2"/>
    <row r="3773" x14ac:dyDescent="0.2"/>
    <row r="3774" x14ac:dyDescent="0.2"/>
    <row r="3775" x14ac:dyDescent="0.2"/>
    <row r="3776" x14ac:dyDescent="0.2"/>
    <row r="3777" x14ac:dyDescent="0.2"/>
    <row r="3778" x14ac:dyDescent="0.2"/>
    <row r="3779" x14ac:dyDescent="0.2"/>
    <row r="3780" x14ac:dyDescent="0.2"/>
    <row r="3781" x14ac:dyDescent="0.2"/>
    <row r="3782" x14ac:dyDescent="0.2"/>
    <row r="3783" x14ac:dyDescent="0.2"/>
    <row r="3784" x14ac:dyDescent="0.2"/>
    <row r="3785" x14ac:dyDescent="0.2"/>
    <row r="3786" x14ac:dyDescent="0.2"/>
    <row r="3787" x14ac:dyDescent="0.2"/>
    <row r="3788" x14ac:dyDescent="0.2"/>
    <row r="3789" x14ac:dyDescent="0.2"/>
    <row r="3790" x14ac:dyDescent="0.2"/>
    <row r="3791" x14ac:dyDescent="0.2"/>
    <row r="3792" x14ac:dyDescent="0.2"/>
    <row r="3793" x14ac:dyDescent="0.2"/>
    <row r="3794" x14ac:dyDescent="0.2"/>
    <row r="3795" x14ac:dyDescent="0.2"/>
    <row r="3796" x14ac:dyDescent="0.2"/>
    <row r="3797" x14ac:dyDescent="0.2"/>
    <row r="3798" x14ac:dyDescent="0.2"/>
    <row r="3799" x14ac:dyDescent="0.2"/>
    <row r="3800" x14ac:dyDescent="0.2"/>
    <row r="3801" x14ac:dyDescent="0.2"/>
    <row r="3802" x14ac:dyDescent="0.2"/>
    <row r="3803" x14ac:dyDescent="0.2"/>
    <row r="3804" x14ac:dyDescent="0.2"/>
    <row r="3805" x14ac:dyDescent="0.2"/>
    <row r="3806" x14ac:dyDescent="0.2"/>
    <row r="3807" x14ac:dyDescent="0.2"/>
    <row r="3808" x14ac:dyDescent="0.2"/>
    <row r="3809" x14ac:dyDescent="0.2"/>
    <row r="3810" x14ac:dyDescent="0.2"/>
    <row r="3811" x14ac:dyDescent="0.2"/>
    <row r="3812" x14ac:dyDescent="0.2"/>
    <row r="3813" x14ac:dyDescent="0.2"/>
    <row r="3814" x14ac:dyDescent="0.2"/>
    <row r="3815" x14ac:dyDescent="0.2"/>
    <row r="3816" x14ac:dyDescent="0.2"/>
    <row r="3817" x14ac:dyDescent="0.2"/>
    <row r="3818" x14ac:dyDescent="0.2"/>
    <row r="3819" x14ac:dyDescent="0.2"/>
    <row r="3820" x14ac:dyDescent="0.2"/>
    <row r="3821" x14ac:dyDescent="0.2"/>
    <row r="3822" x14ac:dyDescent="0.2"/>
    <row r="3823" x14ac:dyDescent="0.2"/>
    <row r="3824" x14ac:dyDescent="0.2"/>
    <row r="3825" x14ac:dyDescent="0.2"/>
    <row r="3826" x14ac:dyDescent="0.2"/>
    <row r="3827" x14ac:dyDescent="0.2"/>
    <row r="3828" x14ac:dyDescent="0.2"/>
    <row r="3829" x14ac:dyDescent="0.2"/>
    <row r="3830" x14ac:dyDescent="0.2"/>
    <row r="3831" x14ac:dyDescent="0.2"/>
    <row r="3832" x14ac:dyDescent="0.2"/>
    <row r="3833" x14ac:dyDescent="0.2"/>
    <row r="3834" x14ac:dyDescent="0.2"/>
    <row r="3835" x14ac:dyDescent="0.2"/>
    <row r="3836" x14ac:dyDescent="0.2"/>
    <row r="3837" x14ac:dyDescent="0.2"/>
    <row r="3838" x14ac:dyDescent="0.2"/>
    <row r="3839" x14ac:dyDescent="0.2"/>
    <row r="3840" x14ac:dyDescent="0.2"/>
    <row r="3841" x14ac:dyDescent="0.2"/>
    <row r="3842" x14ac:dyDescent="0.2"/>
    <row r="3843" x14ac:dyDescent="0.2"/>
    <row r="3844" x14ac:dyDescent="0.2"/>
    <row r="3845" x14ac:dyDescent="0.2"/>
    <row r="3846" x14ac:dyDescent="0.2"/>
    <row r="3847" x14ac:dyDescent="0.2"/>
    <row r="3848" x14ac:dyDescent="0.2"/>
    <row r="3849" x14ac:dyDescent="0.2"/>
    <row r="3850" x14ac:dyDescent="0.2"/>
    <row r="3851" x14ac:dyDescent="0.2"/>
    <row r="3852" x14ac:dyDescent="0.2"/>
    <row r="3853" x14ac:dyDescent="0.2"/>
    <row r="3854" x14ac:dyDescent="0.2"/>
    <row r="3855" x14ac:dyDescent="0.2"/>
    <row r="3856" x14ac:dyDescent="0.2"/>
    <row r="3857" x14ac:dyDescent="0.2"/>
    <row r="3858" x14ac:dyDescent="0.2"/>
    <row r="3859" x14ac:dyDescent="0.2"/>
    <row r="3860" x14ac:dyDescent="0.2"/>
    <row r="3861" x14ac:dyDescent="0.2"/>
    <row r="3862" x14ac:dyDescent="0.2"/>
    <row r="3863" x14ac:dyDescent="0.2"/>
    <row r="3864" x14ac:dyDescent="0.2"/>
    <row r="3865" x14ac:dyDescent="0.2"/>
    <row r="3866" x14ac:dyDescent="0.2"/>
    <row r="3867" x14ac:dyDescent="0.2"/>
    <row r="3868" x14ac:dyDescent="0.2"/>
    <row r="3869" x14ac:dyDescent="0.2"/>
    <row r="3870" x14ac:dyDescent="0.2"/>
    <row r="3871" x14ac:dyDescent="0.2"/>
    <row r="3872" x14ac:dyDescent="0.2"/>
    <row r="3873" x14ac:dyDescent="0.2"/>
    <row r="3874" x14ac:dyDescent="0.2"/>
    <row r="3875" x14ac:dyDescent="0.2"/>
    <row r="3876" x14ac:dyDescent="0.2"/>
    <row r="3877" x14ac:dyDescent="0.2"/>
    <row r="3878" x14ac:dyDescent="0.2"/>
    <row r="3879" x14ac:dyDescent="0.2"/>
    <row r="3880" x14ac:dyDescent="0.2"/>
    <row r="3881" x14ac:dyDescent="0.2"/>
    <row r="3882" x14ac:dyDescent="0.2"/>
    <row r="3883" x14ac:dyDescent="0.2"/>
    <row r="3884" x14ac:dyDescent="0.2"/>
    <row r="3885" x14ac:dyDescent="0.2"/>
    <row r="3886" x14ac:dyDescent="0.2"/>
    <row r="3887" x14ac:dyDescent="0.2"/>
    <row r="3888" x14ac:dyDescent="0.2"/>
    <row r="3889" x14ac:dyDescent="0.2"/>
    <row r="3890" x14ac:dyDescent="0.2"/>
    <row r="3891" x14ac:dyDescent="0.2"/>
    <row r="3892" x14ac:dyDescent="0.2"/>
    <row r="3893" x14ac:dyDescent="0.2"/>
    <row r="3894" x14ac:dyDescent="0.2"/>
    <row r="3895" x14ac:dyDescent="0.2"/>
    <row r="3896" x14ac:dyDescent="0.2"/>
    <row r="3897" x14ac:dyDescent="0.2"/>
    <row r="3898" x14ac:dyDescent="0.2"/>
    <row r="3899" x14ac:dyDescent="0.2"/>
    <row r="3900" x14ac:dyDescent="0.2"/>
    <row r="3901" x14ac:dyDescent="0.2"/>
    <row r="3902" x14ac:dyDescent="0.2"/>
    <row r="3903" x14ac:dyDescent="0.2"/>
    <row r="3904" x14ac:dyDescent="0.2"/>
    <row r="3905" x14ac:dyDescent="0.2"/>
    <row r="3906" x14ac:dyDescent="0.2"/>
    <row r="3907" x14ac:dyDescent="0.2"/>
    <row r="3908" x14ac:dyDescent="0.2"/>
    <row r="3909" x14ac:dyDescent="0.2"/>
    <row r="3910" x14ac:dyDescent="0.2"/>
    <row r="3911" x14ac:dyDescent="0.2"/>
    <row r="3912" x14ac:dyDescent="0.2"/>
    <row r="3913" x14ac:dyDescent="0.2"/>
    <row r="3914" x14ac:dyDescent="0.2"/>
    <row r="3915" x14ac:dyDescent="0.2"/>
    <row r="3916" x14ac:dyDescent="0.2"/>
    <row r="3917" x14ac:dyDescent="0.2"/>
    <row r="3918" x14ac:dyDescent="0.2"/>
    <row r="3919" x14ac:dyDescent="0.2"/>
    <row r="3920" x14ac:dyDescent="0.2"/>
    <row r="3921" x14ac:dyDescent="0.2"/>
    <row r="3922" x14ac:dyDescent="0.2"/>
    <row r="3923" x14ac:dyDescent="0.2"/>
    <row r="3924" x14ac:dyDescent="0.2"/>
    <row r="3925" x14ac:dyDescent="0.2"/>
    <row r="3926" x14ac:dyDescent="0.2"/>
    <row r="3927" x14ac:dyDescent="0.2"/>
    <row r="3928" x14ac:dyDescent="0.2"/>
    <row r="3929" x14ac:dyDescent="0.2"/>
    <row r="3930" x14ac:dyDescent="0.2"/>
    <row r="3931" x14ac:dyDescent="0.2"/>
    <row r="3932" x14ac:dyDescent="0.2"/>
    <row r="3933" x14ac:dyDescent="0.2"/>
    <row r="3934" x14ac:dyDescent="0.2"/>
    <row r="3935" x14ac:dyDescent="0.2"/>
    <row r="3936" x14ac:dyDescent="0.2"/>
    <row r="3937" x14ac:dyDescent="0.2"/>
    <row r="3938" x14ac:dyDescent="0.2"/>
    <row r="3939" x14ac:dyDescent="0.2"/>
    <row r="3940" x14ac:dyDescent="0.2"/>
    <row r="3941" x14ac:dyDescent="0.2"/>
    <row r="3942" x14ac:dyDescent="0.2"/>
    <row r="3943" x14ac:dyDescent="0.2"/>
    <row r="3944" x14ac:dyDescent="0.2"/>
    <row r="3945" x14ac:dyDescent="0.2"/>
    <row r="3946" x14ac:dyDescent="0.2"/>
    <row r="3947" x14ac:dyDescent="0.2"/>
    <row r="3948" x14ac:dyDescent="0.2"/>
    <row r="3949" x14ac:dyDescent="0.2"/>
    <row r="3950" x14ac:dyDescent="0.2"/>
    <row r="3951" x14ac:dyDescent="0.2"/>
    <row r="3952" x14ac:dyDescent="0.2"/>
    <row r="3953" x14ac:dyDescent="0.2"/>
    <row r="3954" x14ac:dyDescent="0.2"/>
    <row r="3955" x14ac:dyDescent="0.2"/>
    <row r="3956" x14ac:dyDescent="0.2"/>
    <row r="3957" x14ac:dyDescent="0.2"/>
    <row r="3958" x14ac:dyDescent="0.2"/>
    <row r="3959" x14ac:dyDescent="0.2"/>
    <row r="3960" x14ac:dyDescent="0.2"/>
    <row r="3961" x14ac:dyDescent="0.2"/>
    <row r="3962" x14ac:dyDescent="0.2"/>
    <row r="3963" x14ac:dyDescent="0.2"/>
    <row r="3964" x14ac:dyDescent="0.2"/>
    <row r="3965" x14ac:dyDescent="0.2"/>
    <row r="3966" x14ac:dyDescent="0.2"/>
    <row r="3967" x14ac:dyDescent="0.2"/>
    <row r="3968" x14ac:dyDescent="0.2"/>
    <row r="3969" x14ac:dyDescent="0.2"/>
    <row r="3970" x14ac:dyDescent="0.2"/>
    <row r="3971" x14ac:dyDescent="0.2"/>
    <row r="3972" x14ac:dyDescent="0.2"/>
    <row r="3973" x14ac:dyDescent="0.2"/>
    <row r="3974" x14ac:dyDescent="0.2"/>
    <row r="3975" x14ac:dyDescent="0.2"/>
    <row r="3976" x14ac:dyDescent="0.2"/>
    <row r="3977" x14ac:dyDescent="0.2"/>
    <row r="3978" x14ac:dyDescent="0.2"/>
    <row r="3979" x14ac:dyDescent="0.2"/>
    <row r="3980" x14ac:dyDescent="0.2"/>
    <row r="3981" x14ac:dyDescent="0.2"/>
    <row r="3982" x14ac:dyDescent="0.2"/>
    <row r="3983" x14ac:dyDescent="0.2"/>
    <row r="3984" x14ac:dyDescent="0.2"/>
    <row r="3985" x14ac:dyDescent="0.2"/>
    <row r="3986" x14ac:dyDescent="0.2"/>
    <row r="3987" x14ac:dyDescent="0.2"/>
    <row r="3988" x14ac:dyDescent="0.2"/>
    <row r="3989" x14ac:dyDescent="0.2"/>
    <row r="3990" x14ac:dyDescent="0.2"/>
    <row r="3991" x14ac:dyDescent="0.2"/>
    <row r="3992" x14ac:dyDescent="0.2"/>
    <row r="3993" x14ac:dyDescent="0.2"/>
    <row r="3994" x14ac:dyDescent="0.2"/>
    <row r="3995" x14ac:dyDescent="0.2"/>
    <row r="3996" x14ac:dyDescent="0.2"/>
    <row r="3997" x14ac:dyDescent="0.2"/>
    <row r="3998" x14ac:dyDescent="0.2"/>
    <row r="3999" x14ac:dyDescent="0.2"/>
    <row r="4000" x14ac:dyDescent="0.2"/>
    <row r="4001" x14ac:dyDescent="0.2"/>
    <row r="4002" x14ac:dyDescent="0.2"/>
    <row r="4003" x14ac:dyDescent="0.2"/>
    <row r="4004" x14ac:dyDescent="0.2"/>
    <row r="4005" x14ac:dyDescent="0.2"/>
    <row r="4006" x14ac:dyDescent="0.2"/>
    <row r="4007" x14ac:dyDescent="0.2"/>
    <row r="4008" x14ac:dyDescent="0.2"/>
    <row r="4009" x14ac:dyDescent="0.2"/>
    <row r="4010" x14ac:dyDescent="0.2"/>
    <row r="4011" x14ac:dyDescent="0.2"/>
    <row r="4012" x14ac:dyDescent="0.2"/>
    <row r="4013" x14ac:dyDescent="0.2"/>
    <row r="4014" x14ac:dyDescent="0.2"/>
    <row r="4015" x14ac:dyDescent="0.2"/>
    <row r="4016" x14ac:dyDescent="0.2"/>
    <row r="4017" x14ac:dyDescent="0.2"/>
    <row r="4018" x14ac:dyDescent="0.2"/>
    <row r="4019" x14ac:dyDescent="0.2"/>
    <row r="4020" x14ac:dyDescent="0.2"/>
    <row r="4021" x14ac:dyDescent="0.2"/>
    <row r="4022" x14ac:dyDescent="0.2"/>
    <row r="4023" x14ac:dyDescent="0.2"/>
    <row r="4024" x14ac:dyDescent="0.2"/>
    <row r="4025" x14ac:dyDescent="0.2"/>
    <row r="4026" x14ac:dyDescent="0.2"/>
    <row r="4027" x14ac:dyDescent="0.2"/>
    <row r="4028" x14ac:dyDescent="0.2"/>
    <row r="4029" x14ac:dyDescent="0.2"/>
    <row r="4030" x14ac:dyDescent="0.2"/>
    <row r="4031" x14ac:dyDescent="0.2"/>
    <row r="4032" x14ac:dyDescent="0.2"/>
    <row r="4033" x14ac:dyDescent="0.2"/>
    <row r="4034" x14ac:dyDescent="0.2"/>
    <row r="4035" x14ac:dyDescent="0.2"/>
    <row r="4036" x14ac:dyDescent="0.2"/>
    <row r="4037" x14ac:dyDescent="0.2"/>
    <row r="4038" x14ac:dyDescent="0.2"/>
    <row r="4039" x14ac:dyDescent="0.2"/>
    <row r="4040" x14ac:dyDescent="0.2"/>
    <row r="4041" x14ac:dyDescent="0.2"/>
    <row r="4042" x14ac:dyDescent="0.2"/>
    <row r="4043" x14ac:dyDescent="0.2"/>
    <row r="4044" x14ac:dyDescent="0.2"/>
    <row r="4045" x14ac:dyDescent="0.2"/>
    <row r="4046" x14ac:dyDescent="0.2"/>
    <row r="4047" x14ac:dyDescent="0.2"/>
    <row r="4048" x14ac:dyDescent="0.2"/>
    <row r="4049" x14ac:dyDescent="0.2"/>
    <row r="4050" x14ac:dyDescent="0.2"/>
    <row r="4051" x14ac:dyDescent="0.2"/>
    <row r="4052" x14ac:dyDescent="0.2"/>
    <row r="4053" x14ac:dyDescent="0.2"/>
    <row r="4054" x14ac:dyDescent="0.2"/>
    <row r="4055" x14ac:dyDescent="0.2"/>
    <row r="4056" x14ac:dyDescent="0.2"/>
    <row r="4057" x14ac:dyDescent="0.2"/>
    <row r="4058" x14ac:dyDescent="0.2"/>
    <row r="4059" x14ac:dyDescent="0.2"/>
    <row r="4060" x14ac:dyDescent="0.2"/>
    <row r="4061" x14ac:dyDescent="0.2"/>
    <row r="4062" x14ac:dyDescent="0.2"/>
    <row r="4063" x14ac:dyDescent="0.2"/>
    <row r="4064" x14ac:dyDescent="0.2"/>
    <row r="4065" x14ac:dyDescent="0.2"/>
    <row r="4066" x14ac:dyDescent="0.2"/>
    <row r="4067" x14ac:dyDescent="0.2"/>
    <row r="4068" x14ac:dyDescent="0.2"/>
    <row r="4069" x14ac:dyDescent="0.2"/>
    <row r="4070" x14ac:dyDescent="0.2"/>
    <row r="4071" x14ac:dyDescent="0.2"/>
    <row r="4072" x14ac:dyDescent="0.2"/>
    <row r="4073" x14ac:dyDescent="0.2"/>
    <row r="4074" x14ac:dyDescent="0.2"/>
    <row r="4075" x14ac:dyDescent="0.2"/>
    <row r="4076" x14ac:dyDescent="0.2"/>
    <row r="4077" x14ac:dyDescent="0.2"/>
    <row r="4078" x14ac:dyDescent="0.2"/>
    <row r="4079" x14ac:dyDescent="0.2"/>
    <row r="4080" x14ac:dyDescent="0.2"/>
    <row r="4081" x14ac:dyDescent="0.2"/>
    <row r="4082" x14ac:dyDescent="0.2"/>
    <row r="4083" x14ac:dyDescent="0.2"/>
    <row r="4084" x14ac:dyDescent="0.2"/>
    <row r="4085" x14ac:dyDescent="0.2"/>
    <row r="4086" x14ac:dyDescent="0.2"/>
    <row r="4087" x14ac:dyDescent="0.2"/>
    <row r="4088" x14ac:dyDescent="0.2"/>
    <row r="4089" x14ac:dyDescent="0.2"/>
    <row r="4090" x14ac:dyDescent="0.2"/>
    <row r="4091" x14ac:dyDescent="0.2"/>
    <row r="4092" x14ac:dyDescent="0.2"/>
    <row r="4093" x14ac:dyDescent="0.2"/>
    <row r="4094" x14ac:dyDescent="0.2"/>
    <row r="4095" x14ac:dyDescent="0.2"/>
    <row r="4096" x14ac:dyDescent="0.2"/>
    <row r="4097" x14ac:dyDescent="0.2"/>
    <row r="4098" x14ac:dyDescent="0.2"/>
    <row r="4099" x14ac:dyDescent="0.2"/>
    <row r="4100" x14ac:dyDescent="0.2"/>
    <row r="4101" x14ac:dyDescent="0.2"/>
    <row r="4102" x14ac:dyDescent="0.2"/>
    <row r="4103" x14ac:dyDescent="0.2"/>
    <row r="4104" x14ac:dyDescent="0.2"/>
    <row r="4105" x14ac:dyDescent="0.2"/>
    <row r="4106" x14ac:dyDescent="0.2"/>
    <row r="4107" x14ac:dyDescent="0.2"/>
    <row r="4108" x14ac:dyDescent="0.2"/>
    <row r="4109" x14ac:dyDescent="0.2"/>
    <row r="4110" x14ac:dyDescent="0.2"/>
    <row r="4111" x14ac:dyDescent="0.2"/>
    <row r="4112" x14ac:dyDescent="0.2"/>
    <row r="4113" x14ac:dyDescent="0.2"/>
    <row r="4114" x14ac:dyDescent="0.2"/>
    <row r="4115" x14ac:dyDescent="0.2"/>
    <row r="4116" x14ac:dyDescent="0.2"/>
    <row r="4117" x14ac:dyDescent="0.2"/>
    <row r="4118" x14ac:dyDescent="0.2"/>
    <row r="4119" x14ac:dyDescent="0.2"/>
    <row r="4120" x14ac:dyDescent="0.2"/>
    <row r="4121" x14ac:dyDescent="0.2"/>
    <row r="4122" x14ac:dyDescent="0.2"/>
    <row r="4123" x14ac:dyDescent="0.2"/>
    <row r="4124" x14ac:dyDescent="0.2"/>
    <row r="4125" x14ac:dyDescent="0.2"/>
    <row r="4126" x14ac:dyDescent="0.2"/>
    <row r="4127" x14ac:dyDescent="0.2"/>
    <row r="4128" x14ac:dyDescent="0.2"/>
    <row r="4129" x14ac:dyDescent="0.2"/>
    <row r="4130" x14ac:dyDescent="0.2"/>
    <row r="4131" x14ac:dyDescent="0.2"/>
    <row r="4132" x14ac:dyDescent="0.2"/>
    <row r="4133" x14ac:dyDescent="0.2"/>
    <row r="4134" x14ac:dyDescent="0.2"/>
    <row r="4135" x14ac:dyDescent="0.2"/>
    <row r="4136" x14ac:dyDescent="0.2"/>
    <row r="4137" x14ac:dyDescent="0.2"/>
    <row r="4138" x14ac:dyDescent="0.2"/>
    <row r="4139" x14ac:dyDescent="0.2"/>
    <row r="4140" x14ac:dyDescent="0.2"/>
    <row r="4141" x14ac:dyDescent="0.2"/>
    <row r="4142" x14ac:dyDescent="0.2"/>
    <row r="4143" x14ac:dyDescent="0.2"/>
    <row r="4144" x14ac:dyDescent="0.2"/>
    <row r="4145" x14ac:dyDescent="0.2"/>
    <row r="4146" x14ac:dyDescent="0.2"/>
    <row r="4147" x14ac:dyDescent="0.2"/>
    <row r="4148" x14ac:dyDescent="0.2"/>
    <row r="4149" x14ac:dyDescent="0.2"/>
    <row r="4150" x14ac:dyDescent="0.2"/>
    <row r="4151" x14ac:dyDescent="0.2"/>
    <row r="4152" x14ac:dyDescent="0.2"/>
    <row r="4153" x14ac:dyDescent="0.2"/>
    <row r="4154" x14ac:dyDescent="0.2"/>
    <row r="4155" x14ac:dyDescent="0.2"/>
    <row r="4156" x14ac:dyDescent="0.2"/>
    <row r="4157" x14ac:dyDescent="0.2"/>
    <row r="4158" x14ac:dyDescent="0.2"/>
    <row r="4159" x14ac:dyDescent="0.2"/>
    <row r="4160" x14ac:dyDescent="0.2"/>
    <row r="4161" x14ac:dyDescent="0.2"/>
    <row r="4162" x14ac:dyDescent="0.2"/>
    <row r="4163" x14ac:dyDescent="0.2"/>
    <row r="4164" x14ac:dyDescent="0.2"/>
    <row r="4165" x14ac:dyDescent="0.2"/>
    <row r="4166" x14ac:dyDescent="0.2"/>
    <row r="4167" x14ac:dyDescent="0.2"/>
    <row r="4168" x14ac:dyDescent="0.2"/>
    <row r="4169" x14ac:dyDescent="0.2"/>
    <row r="4170" x14ac:dyDescent="0.2"/>
    <row r="4171" x14ac:dyDescent="0.2"/>
    <row r="4172" x14ac:dyDescent="0.2"/>
    <row r="4173" x14ac:dyDescent="0.2"/>
    <row r="4174" x14ac:dyDescent="0.2"/>
    <row r="4175" x14ac:dyDescent="0.2"/>
    <row r="4176" x14ac:dyDescent="0.2"/>
    <row r="4177" x14ac:dyDescent="0.2"/>
    <row r="4178" x14ac:dyDescent="0.2"/>
    <row r="4179" x14ac:dyDescent="0.2"/>
    <row r="4180" x14ac:dyDescent="0.2"/>
    <row r="4181" x14ac:dyDescent="0.2"/>
    <row r="4182" x14ac:dyDescent="0.2"/>
    <row r="4183" x14ac:dyDescent="0.2"/>
    <row r="4184" x14ac:dyDescent="0.2"/>
    <row r="4185" x14ac:dyDescent="0.2"/>
    <row r="4186" x14ac:dyDescent="0.2"/>
    <row r="4187" x14ac:dyDescent="0.2"/>
    <row r="4188" x14ac:dyDescent="0.2"/>
    <row r="4189" x14ac:dyDescent="0.2"/>
    <row r="4190" x14ac:dyDescent="0.2"/>
    <row r="4191" x14ac:dyDescent="0.2"/>
    <row r="4192" x14ac:dyDescent="0.2"/>
    <row r="4193" x14ac:dyDescent="0.2"/>
    <row r="4194" x14ac:dyDescent="0.2"/>
    <row r="4195" x14ac:dyDescent="0.2"/>
    <row r="4196" x14ac:dyDescent="0.2"/>
    <row r="4197" x14ac:dyDescent="0.2"/>
    <row r="4198" x14ac:dyDescent="0.2"/>
    <row r="4199" x14ac:dyDescent="0.2"/>
    <row r="4200" x14ac:dyDescent="0.2"/>
    <row r="4201" x14ac:dyDescent="0.2"/>
    <row r="4202" x14ac:dyDescent="0.2"/>
    <row r="4203" x14ac:dyDescent="0.2"/>
    <row r="4204" x14ac:dyDescent="0.2"/>
    <row r="4205" x14ac:dyDescent="0.2"/>
    <row r="4206" x14ac:dyDescent="0.2"/>
    <row r="4207" x14ac:dyDescent="0.2"/>
    <row r="4208" x14ac:dyDescent="0.2"/>
    <row r="4209" x14ac:dyDescent="0.2"/>
    <row r="4210" x14ac:dyDescent="0.2"/>
    <row r="4211" x14ac:dyDescent="0.2"/>
    <row r="4212" x14ac:dyDescent="0.2"/>
    <row r="4213" x14ac:dyDescent="0.2"/>
    <row r="4214" x14ac:dyDescent="0.2"/>
    <row r="4215" x14ac:dyDescent="0.2"/>
    <row r="4216" x14ac:dyDescent="0.2"/>
    <row r="4217" x14ac:dyDescent="0.2"/>
    <row r="4218" x14ac:dyDescent="0.2"/>
    <row r="4219" x14ac:dyDescent="0.2"/>
    <row r="4220" x14ac:dyDescent="0.2"/>
    <row r="4221" x14ac:dyDescent="0.2"/>
    <row r="4222" x14ac:dyDescent="0.2"/>
    <row r="4223" x14ac:dyDescent="0.2"/>
    <row r="4224" x14ac:dyDescent="0.2"/>
    <row r="4225" x14ac:dyDescent="0.2"/>
    <row r="4226" x14ac:dyDescent="0.2"/>
    <row r="4227" x14ac:dyDescent="0.2"/>
    <row r="4228" x14ac:dyDescent="0.2"/>
    <row r="4229" x14ac:dyDescent="0.2"/>
    <row r="4230" x14ac:dyDescent="0.2"/>
    <row r="4231" x14ac:dyDescent="0.2"/>
    <row r="4232" x14ac:dyDescent="0.2"/>
    <row r="4233" x14ac:dyDescent="0.2"/>
    <row r="4234" x14ac:dyDescent="0.2"/>
    <row r="4235" x14ac:dyDescent="0.2"/>
    <row r="4236" x14ac:dyDescent="0.2"/>
    <row r="4237" x14ac:dyDescent="0.2"/>
    <row r="4238" x14ac:dyDescent="0.2"/>
    <row r="4239" x14ac:dyDescent="0.2"/>
    <row r="4240" x14ac:dyDescent="0.2"/>
    <row r="4241" x14ac:dyDescent="0.2"/>
    <row r="4242" x14ac:dyDescent="0.2"/>
    <row r="4243" x14ac:dyDescent="0.2"/>
    <row r="4244" x14ac:dyDescent="0.2"/>
    <row r="4245" x14ac:dyDescent="0.2"/>
    <row r="4246" x14ac:dyDescent="0.2"/>
    <row r="4247" x14ac:dyDescent="0.2"/>
    <row r="4248" x14ac:dyDescent="0.2"/>
    <row r="4249" x14ac:dyDescent="0.2"/>
    <row r="4250" x14ac:dyDescent="0.2"/>
    <row r="4251" x14ac:dyDescent="0.2"/>
    <row r="4252" x14ac:dyDescent="0.2"/>
    <row r="4253" x14ac:dyDescent="0.2"/>
    <row r="4254" x14ac:dyDescent="0.2"/>
    <row r="4255" x14ac:dyDescent="0.2"/>
    <row r="4256" x14ac:dyDescent="0.2"/>
    <row r="4257" x14ac:dyDescent="0.2"/>
    <row r="4258" x14ac:dyDescent="0.2"/>
    <row r="4259" x14ac:dyDescent="0.2"/>
    <row r="4260" x14ac:dyDescent="0.2"/>
    <row r="4261" x14ac:dyDescent="0.2"/>
    <row r="4262" x14ac:dyDescent="0.2"/>
    <row r="4263" x14ac:dyDescent="0.2"/>
    <row r="4264" x14ac:dyDescent="0.2"/>
    <row r="4265" x14ac:dyDescent="0.2"/>
    <row r="4266" x14ac:dyDescent="0.2"/>
    <row r="4267" x14ac:dyDescent="0.2"/>
    <row r="4268" x14ac:dyDescent="0.2"/>
    <row r="4269" x14ac:dyDescent="0.2"/>
    <row r="4270" x14ac:dyDescent="0.2"/>
    <row r="4271" x14ac:dyDescent="0.2"/>
    <row r="4272" x14ac:dyDescent="0.2"/>
    <row r="4273" x14ac:dyDescent="0.2"/>
    <row r="4274" x14ac:dyDescent="0.2"/>
    <row r="4275" x14ac:dyDescent="0.2"/>
    <row r="4276" x14ac:dyDescent="0.2"/>
    <row r="4277" x14ac:dyDescent="0.2"/>
    <row r="4278" x14ac:dyDescent="0.2"/>
    <row r="4279" x14ac:dyDescent="0.2"/>
    <row r="4280" x14ac:dyDescent="0.2"/>
    <row r="4281" x14ac:dyDescent="0.2"/>
    <row r="4282" x14ac:dyDescent="0.2"/>
    <row r="4283" x14ac:dyDescent="0.2"/>
    <row r="4284" x14ac:dyDescent="0.2"/>
    <row r="4285" x14ac:dyDescent="0.2"/>
    <row r="4286" x14ac:dyDescent="0.2"/>
    <row r="4287" x14ac:dyDescent="0.2"/>
    <row r="4288" x14ac:dyDescent="0.2"/>
    <row r="4289" x14ac:dyDescent="0.2"/>
    <row r="4290" x14ac:dyDescent="0.2"/>
    <row r="4291" x14ac:dyDescent="0.2"/>
    <row r="4292" x14ac:dyDescent="0.2"/>
    <row r="4293" x14ac:dyDescent="0.2"/>
    <row r="4294" x14ac:dyDescent="0.2"/>
    <row r="4295" x14ac:dyDescent="0.2"/>
    <row r="4296" x14ac:dyDescent="0.2"/>
    <row r="4297" x14ac:dyDescent="0.2"/>
    <row r="4298" x14ac:dyDescent="0.2"/>
    <row r="4299" x14ac:dyDescent="0.2"/>
    <row r="4300" x14ac:dyDescent="0.2"/>
    <row r="4301" x14ac:dyDescent="0.2"/>
    <row r="4302" x14ac:dyDescent="0.2"/>
    <row r="4303" x14ac:dyDescent="0.2"/>
    <row r="4304" x14ac:dyDescent="0.2"/>
    <row r="4305" x14ac:dyDescent="0.2"/>
    <row r="4306" x14ac:dyDescent="0.2"/>
    <row r="4307" x14ac:dyDescent="0.2"/>
    <row r="4308" x14ac:dyDescent="0.2"/>
    <row r="4309" x14ac:dyDescent="0.2"/>
    <row r="4310" x14ac:dyDescent="0.2"/>
    <row r="4311" x14ac:dyDescent="0.2"/>
    <row r="4312" x14ac:dyDescent="0.2"/>
    <row r="4313" x14ac:dyDescent="0.2"/>
    <row r="4314" x14ac:dyDescent="0.2"/>
    <row r="4315" x14ac:dyDescent="0.2"/>
    <row r="4316" x14ac:dyDescent="0.2"/>
    <row r="4317" x14ac:dyDescent="0.2"/>
    <row r="4318" x14ac:dyDescent="0.2"/>
    <row r="4319" x14ac:dyDescent="0.2"/>
    <row r="4320" x14ac:dyDescent="0.2"/>
    <row r="4321" x14ac:dyDescent="0.2"/>
    <row r="4322" x14ac:dyDescent="0.2"/>
    <row r="4323" x14ac:dyDescent="0.2"/>
    <row r="4324" x14ac:dyDescent="0.2"/>
    <row r="4325" x14ac:dyDescent="0.2"/>
    <row r="4326" x14ac:dyDescent="0.2"/>
    <row r="4327" x14ac:dyDescent="0.2"/>
    <row r="4328" x14ac:dyDescent="0.2"/>
    <row r="4329" x14ac:dyDescent="0.2"/>
    <row r="4330" x14ac:dyDescent="0.2"/>
    <row r="4331" x14ac:dyDescent="0.2"/>
    <row r="4332" x14ac:dyDescent="0.2"/>
    <row r="4333" x14ac:dyDescent="0.2"/>
    <row r="4334" x14ac:dyDescent="0.2"/>
    <row r="4335" x14ac:dyDescent="0.2"/>
    <row r="4336" x14ac:dyDescent="0.2"/>
    <row r="4337" x14ac:dyDescent="0.2"/>
    <row r="4338" x14ac:dyDescent="0.2"/>
    <row r="4339" x14ac:dyDescent="0.2"/>
    <row r="4340" x14ac:dyDescent="0.2"/>
    <row r="4341" x14ac:dyDescent="0.2"/>
    <row r="4342" x14ac:dyDescent="0.2"/>
    <row r="4343" x14ac:dyDescent="0.2"/>
    <row r="4344" x14ac:dyDescent="0.2"/>
    <row r="4345" x14ac:dyDescent="0.2"/>
    <row r="4346" x14ac:dyDescent="0.2"/>
    <row r="4347" x14ac:dyDescent="0.2"/>
    <row r="4348" x14ac:dyDescent="0.2"/>
    <row r="4349" x14ac:dyDescent="0.2"/>
    <row r="4350" x14ac:dyDescent="0.2"/>
    <row r="4351" x14ac:dyDescent="0.2"/>
    <row r="4352" x14ac:dyDescent="0.2"/>
    <row r="4353" x14ac:dyDescent="0.2"/>
    <row r="4354" x14ac:dyDescent="0.2"/>
    <row r="4355" x14ac:dyDescent="0.2"/>
    <row r="4356" x14ac:dyDescent="0.2"/>
    <row r="4357" x14ac:dyDescent="0.2"/>
    <row r="4358" x14ac:dyDescent="0.2"/>
    <row r="4359" x14ac:dyDescent="0.2"/>
    <row r="4360" x14ac:dyDescent="0.2"/>
    <row r="4361" x14ac:dyDescent="0.2"/>
    <row r="4362" x14ac:dyDescent="0.2"/>
    <row r="4363" x14ac:dyDescent="0.2"/>
    <row r="4364" x14ac:dyDescent="0.2"/>
    <row r="4365" x14ac:dyDescent="0.2"/>
    <row r="4366" x14ac:dyDescent="0.2"/>
    <row r="4367" x14ac:dyDescent="0.2"/>
    <row r="4368" x14ac:dyDescent="0.2"/>
    <row r="4369" x14ac:dyDescent="0.2"/>
    <row r="4370" x14ac:dyDescent="0.2"/>
    <row r="4371" x14ac:dyDescent="0.2"/>
    <row r="4372" x14ac:dyDescent="0.2"/>
    <row r="4373" x14ac:dyDescent="0.2"/>
    <row r="4374" x14ac:dyDescent="0.2"/>
    <row r="4375" x14ac:dyDescent="0.2"/>
    <row r="4376" x14ac:dyDescent="0.2"/>
    <row r="4377" x14ac:dyDescent="0.2"/>
    <row r="4378" x14ac:dyDescent="0.2"/>
    <row r="4379" x14ac:dyDescent="0.2"/>
    <row r="4380" x14ac:dyDescent="0.2"/>
    <row r="4381" x14ac:dyDescent="0.2"/>
    <row r="4382" x14ac:dyDescent="0.2"/>
    <row r="4383" x14ac:dyDescent="0.2"/>
    <row r="4384" x14ac:dyDescent="0.2"/>
    <row r="4385" x14ac:dyDescent="0.2"/>
    <row r="4386" x14ac:dyDescent="0.2"/>
    <row r="4387" x14ac:dyDescent="0.2"/>
    <row r="4388" x14ac:dyDescent="0.2"/>
    <row r="4389" x14ac:dyDescent="0.2"/>
    <row r="4390" x14ac:dyDescent="0.2"/>
    <row r="4391" x14ac:dyDescent="0.2"/>
    <row r="4392" x14ac:dyDescent="0.2"/>
    <row r="4393" x14ac:dyDescent="0.2"/>
    <row r="4394" x14ac:dyDescent="0.2"/>
    <row r="4395" x14ac:dyDescent="0.2"/>
    <row r="4396" x14ac:dyDescent="0.2"/>
    <row r="4397" x14ac:dyDescent="0.2"/>
    <row r="4398" x14ac:dyDescent="0.2"/>
    <row r="4399" x14ac:dyDescent="0.2"/>
    <row r="4400" x14ac:dyDescent="0.2"/>
    <row r="4401" x14ac:dyDescent="0.2"/>
    <row r="4402" x14ac:dyDescent="0.2"/>
    <row r="4403" x14ac:dyDescent="0.2"/>
    <row r="4404" x14ac:dyDescent="0.2"/>
    <row r="4405" x14ac:dyDescent="0.2"/>
    <row r="4406" x14ac:dyDescent="0.2"/>
    <row r="4407" x14ac:dyDescent="0.2"/>
    <row r="4408" x14ac:dyDescent="0.2"/>
    <row r="4409" x14ac:dyDescent="0.2"/>
    <row r="4410" x14ac:dyDescent="0.2"/>
    <row r="4411" x14ac:dyDescent="0.2"/>
    <row r="4412" x14ac:dyDescent="0.2"/>
    <row r="4413" x14ac:dyDescent="0.2"/>
    <row r="4414" x14ac:dyDescent="0.2"/>
    <row r="4415" x14ac:dyDescent="0.2"/>
    <row r="4416" x14ac:dyDescent="0.2"/>
    <row r="4417" x14ac:dyDescent="0.2"/>
    <row r="4418" x14ac:dyDescent="0.2"/>
    <row r="4419" x14ac:dyDescent="0.2"/>
    <row r="4420" x14ac:dyDescent="0.2"/>
    <row r="4421" x14ac:dyDescent="0.2"/>
    <row r="4422" x14ac:dyDescent="0.2"/>
    <row r="4423" x14ac:dyDescent="0.2"/>
    <row r="4424" x14ac:dyDescent="0.2"/>
    <row r="4425" x14ac:dyDescent="0.2"/>
    <row r="4426" x14ac:dyDescent="0.2"/>
    <row r="4427" x14ac:dyDescent="0.2"/>
    <row r="4428" x14ac:dyDescent="0.2"/>
    <row r="4429" x14ac:dyDescent="0.2"/>
    <row r="4430" x14ac:dyDescent="0.2"/>
    <row r="4431" x14ac:dyDescent="0.2"/>
    <row r="4432" x14ac:dyDescent="0.2"/>
    <row r="4433" x14ac:dyDescent="0.2"/>
    <row r="4434" x14ac:dyDescent="0.2"/>
    <row r="4435" x14ac:dyDescent="0.2"/>
    <row r="4436" x14ac:dyDescent="0.2"/>
    <row r="4437" x14ac:dyDescent="0.2"/>
    <row r="4438" x14ac:dyDescent="0.2"/>
    <row r="4439" x14ac:dyDescent="0.2"/>
    <row r="4440" x14ac:dyDescent="0.2"/>
    <row r="4441" x14ac:dyDescent="0.2"/>
    <row r="4442" x14ac:dyDescent="0.2"/>
    <row r="4443" x14ac:dyDescent="0.2"/>
    <row r="4444" x14ac:dyDescent="0.2"/>
    <row r="4445" x14ac:dyDescent="0.2"/>
    <row r="4446" x14ac:dyDescent="0.2"/>
    <row r="4447" x14ac:dyDescent="0.2"/>
    <row r="4448" x14ac:dyDescent="0.2"/>
    <row r="4449" x14ac:dyDescent="0.2"/>
    <row r="4450" x14ac:dyDescent="0.2"/>
    <row r="4451" x14ac:dyDescent="0.2"/>
    <row r="4452" x14ac:dyDescent="0.2"/>
    <row r="4453" x14ac:dyDescent="0.2"/>
    <row r="4454" x14ac:dyDescent="0.2"/>
    <row r="4455" x14ac:dyDescent="0.2"/>
    <row r="4456" x14ac:dyDescent="0.2"/>
    <row r="4457" x14ac:dyDescent="0.2"/>
    <row r="4458" x14ac:dyDescent="0.2"/>
    <row r="4459" x14ac:dyDescent="0.2"/>
    <row r="4460" x14ac:dyDescent="0.2"/>
    <row r="4461" x14ac:dyDescent="0.2"/>
    <row r="4462" x14ac:dyDescent="0.2"/>
    <row r="4463" x14ac:dyDescent="0.2"/>
    <row r="4464" x14ac:dyDescent="0.2"/>
    <row r="4465" x14ac:dyDescent="0.2"/>
    <row r="4466" x14ac:dyDescent="0.2"/>
    <row r="4467" x14ac:dyDescent="0.2"/>
    <row r="4468" x14ac:dyDescent="0.2"/>
    <row r="4469" x14ac:dyDescent="0.2"/>
    <row r="4470" x14ac:dyDescent="0.2"/>
    <row r="4471" x14ac:dyDescent="0.2"/>
    <row r="4472" x14ac:dyDescent="0.2"/>
    <row r="4473" x14ac:dyDescent="0.2"/>
    <row r="4474" x14ac:dyDescent="0.2"/>
    <row r="4475" x14ac:dyDescent="0.2"/>
    <row r="4476" x14ac:dyDescent="0.2"/>
    <row r="4477" x14ac:dyDescent="0.2"/>
    <row r="4478" x14ac:dyDescent="0.2"/>
    <row r="4479" x14ac:dyDescent="0.2"/>
    <row r="4480" x14ac:dyDescent="0.2"/>
    <row r="4481" x14ac:dyDescent="0.2"/>
    <row r="4482" x14ac:dyDescent="0.2"/>
    <row r="4483" x14ac:dyDescent="0.2"/>
    <row r="4484" x14ac:dyDescent="0.2"/>
    <row r="4485" x14ac:dyDescent="0.2"/>
    <row r="4486" x14ac:dyDescent="0.2"/>
    <row r="4487" x14ac:dyDescent="0.2"/>
    <row r="4488" x14ac:dyDescent="0.2"/>
    <row r="4489" x14ac:dyDescent="0.2"/>
    <row r="4490" x14ac:dyDescent="0.2"/>
    <row r="4491" x14ac:dyDescent="0.2"/>
    <row r="4492" x14ac:dyDescent="0.2"/>
    <row r="4493" x14ac:dyDescent="0.2"/>
    <row r="4494" x14ac:dyDescent="0.2"/>
    <row r="4495" x14ac:dyDescent="0.2"/>
    <row r="4496" x14ac:dyDescent="0.2"/>
    <row r="4497" x14ac:dyDescent="0.2"/>
    <row r="4498" x14ac:dyDescent="0.2"/>
    <row r="4499" x14ac:dyDescent="0.2"/>
    <row r="4500" x14ac:dyDescent="0.2"/>
    <row r="4501" x14ac:dyDescent="0.2"/>
    <row r="4502" x14ac:dyDescent="0.2"/>
    <row r="4503" x14ac:dyDescent="0.2"/>
    <row r="4504" x14ac:dyDescent="0.2"/>
    <row r="4505" x14ac:dyDescent="0.2"/>
    <row r="4506" x14ac:dyDescent="0.2"/>
    <row r="4507" x14ac:dyDescent="0.2"/>
    <row r="4508" x14ac:dyDescent="0.2"/>
    <row r="4509" x14ac:dyDescent="0.2"/>
    <row r="4510" x14ac:dyDescent="0.2"/>
    <row r="4511" x14ac:dyDescent="0.2"/>
    <row r="4512" x14ac:dyDescent="0.2"/>
    <row r="4513" x14ac:dyDescent="0.2"/>
    <row r="4514" x14ac:dyDescent="0.2"/>
    <row r="4515" x14ac:dyDescent="0.2"/>
    <row r="4516" x14ac:dyDescent="0.2"/>
    <row r="4517" x14ac:dyDescent="0.2"/>
    <row r="4518" x14ac:dyDescent="0.2"/>
    <row r="4519" x14ac:dyDescent="0.2"/>
    <row r="4520" x14ac:dyDescent="0.2"/>
    <row r="4521" x14ac:dyDescent="0.2"/>
    <row r="4522" x14ac:dyDescent="0.2"/>
    <row r="4523" x14ac:dyDescent="0.2"/>
    <row r="4524" x14ac:dyDescent="0.2"/>
    <row r="4525" x14ac:dyDescent="0.2"/>
    <row r="4526" x14ac:dyDescent="0.2"/>
    <row r="4527" x14ac:dyDescent="0.2"/>
    <row r="4528" x14ac:dyDescent="0.2"/>
    <row r="4529" x14ac:dyDescent="0.2"/>
    <row r="4530" x14ac:dyDescent="0.2"/>
    <row r="4531" x14ac:dyDescent="0.2"/>
    <row r="4532" x14ac:dyDescent="0.2"/>
    <row r="4533" x14ac:dyDescent="0.2"/>
    <row r="4534" x14ac:dyDescent="0.2"/>
    <row r="4535" x14ac:dyDescent="0.2"/>
    <row r="4536" x14ac:dyDescent="0.2"/>
    <row r="4537" x14ac:dyDescent="0.2"/>
    <row r="4538" x14ac:dyDescent="0.2"/>
    <row r="4539" x14ac:dyDescent="0.2"/>
    <row r="4540" x14ac:dyDescent="0.2"/>
    <row r="4541" x14ac:dyDescent="0.2"/>
    <row r="4542" x14ac:dyDescent="0.2"/>
    <row r="4543" x14ac:dyDescent="0.2"/>
    <row r="4544" x14ac:dyDescent="0.2"/>
    <row r="4545" x14ac:dyDescent="0.2"/>
    <row r="4546" x14ac:dyDescent="0.2"/>
    <row r="4547" x14ac:dyDescent="0.2"/>
    <row r="4548" x14ac:dyDescent="0.2"/>
    <row r="4549" x14ac:dyDescent="0.2"/>
    <row r="4550" x14ac:dyDescent="0.2"/>
    <row r="4551" x14ac:dyDescent="0.2"/>
    <row r="4552" x14ac:dyDescent="0.2"/>
    <row r="4553" x14ac:dyDescent="0.2"/>
    <row r="4554" x14ac:dyDescent="0.2"/>
    <row r="4555" x14ac:dyDescent="0.2"/>
    <row r="4556" x14ac:dyDescent="0.2"/>
    <row r="4557" x14ac:dyDescent="0.2"/>
    <row r="4558" x14ac:dyDescent="0.2"/>
    <row r="4559" x14ac:dyDescent="0.2"/>
    <row r="4560" x14ac:dyDescent="0.2"/>
    <row r="4561" x14ac:dyDescent="0.2"/>
    <row r="4562" x14ac:dyDescent="0.2"/>
    <row r="4563" x14ac:dyDescent="0.2"/>
    <row r="4564" x14ac:dyDescent="0.2"/>
    <row r="4565" x14ac:dyDescent="0.2"/>
    <row r="4566" x14ac:dyDescent="0.2"/>
    <row r="4567" x14ac:dyDescent="0.2"/>
    <row r="4568" x14ac:dyDescent="0.2"/>
    <row r="4569" x14ac:dyDescent="0.2"/>
    <row r="4570" x14ac:dyDescent="0.2"/>
    <row r="4571" x14ac:dyDescent="0.2"/>
    <row r="4572" x14ac:dyDescent="0.2"/>
    <row r="4573" x14ac:dyDescent="0.2"/>
    <row r="4574" x14ac:dyDescent="0.2"/>
    <row r="4575" x14ac:dyDescent="0.2"/>
    <row r="4576" x14ac:dyDescent="0.2"/>
    <row r="4577" x14ac:dyDescent="0.2"/>
    <row r="4578" x14ac:dyDescent="0.2"/>
    <row r="4579" x14ac:dyDescent="0.2"/>
    <row r="4580" x14ac:dyDescent="0.2"/>
    <row r="4581" x14ac:dyDescent="0.2"/>
    <row r="4582" x14ac:dyDescent="0.2"/>
    <row r="4583" x14ac:dyDescent="0.2"/>
    <row r="4584" x14ac:dyDescent="0.2"/>
    <row r="4585" x14ac:dyDescent="0.2"/>
    <row r="4586" x14ac:dyDescent="0.2"/>
    <row r="4587" x14ac:dyDescent="0.2"/>
    <row r="4588" x14ac:dyDescent="0.2"/>
    <row r="4589" x14ac:dyDescent="0.2"/>
    <row r="4590" x14ac:dyDescent="0.2"/>
    <row r="4591" x14ac:dyDescent="0.2"/>
    <row r="4592" x14ac:dyDescent="0.2"/>
    <row r="4593" x14ac:dyDescent="0.2"/>
    <row r="4594" x14ac:dyDescent="0.2"/>
    <row r="4595" x14ac:dyDescent="0.2"/>
    <row r="4596" x14ac:dyDescent="0.2"/>
    <row r="4597" x14ac:dyDescent="0.2"/>
    <row r="4598" x14ac:dyDescent="0.2"/>
    <row r="4599" x14ac:dyDescent="0.2"/>
    <row r="4600" x14ac:dyDescent="0.2"/>
    <row r="4601" x14ac:dyDescent="0.2"/>
    <row r="4602" x14ac:dyDescent="0.2"/>
    <row r="4603" x14ac:dyDescent="0.2"/>
    <row r="4604" x14ac:dyDescent="0.2"/>
    <row r="4605" x14ac:dyDescent="0.2"/>
    <row r="4606" x14ac:dyDescent="0.2"/>
    <row r="4607" x14ac:dyDescent="0.2"/>
    <row r="4608" x14ac:dyDescent="0.2"/>
    <row r="4609" x14ac:dyDescent="0.2"/>
    <row r="4610" x14ac:dyDescent="0.2"/>
    <row r="4611" x14ac:dyDescent="0.2"/>
    <row r="4612" x14ac:dyDescent="0.2"/>
    <row r="4613" x14ac:dyDescent="0.2"/>
    <row r="4614" x14ac:dyDescent="0.2"/>
    <row r="4615" x14ac:dyDescent="0.2"/>
    <row r="4616" x14ac:dyDescent="0.2"/>
    <row r="4617" x14ac:dyDescent="0.2"/>
    <row r="4618" x14ac:dyDescent="0.2"/>
    <row r="4619" x14ac:dyDescent="0.2"/>
    <row r="4620" x14ac:dyDescent="0.2"/>
    <row r="4621" x14ac:dyDescent="0.2"/>
    <row r="4622" x14ac:dyDescent="0.2"/>
    <row r="4623" x14ac:dyDescent="0.2"/>
    <row r="4624" x14ac:dyDescent="0.2"/>
    <row r="4625" x14ac:dyDescent="0.2"/>
    <row r="4626" x14ac:dyDescent="0.2"/>
    <row r="4627" x14ac:dyDescent="0.2"/>
    <row r="4628" x14ac:dyDescent="0.2"/>
    <row r="4629" x14ac:dyDescent="0.2"/>
    <row r="4630" x14ac:dyDescent="0.2"/>
    <row r="4631" x14ac:dyDescent="0.2"/>
    <row r="4632" x14ac:dyDescent="0.2"/>
    <row r="4633" x14ac:dyDescent="0.2"/>
    <row r="4634" x14ac:dyDescent="0.2"/>
    <row r="4635" x14ac:dyDescent="0.2"/>
    <row r="4636" x14ac:dyDescent="0.2"/>
    <row r="4637" x14ac:dyDescent="0.2"/>
    <row r="4638" x14ac:dyDescent="0.2"/>
    <row r="4639" x14ac:dyDescent="0.2"/>
    <row r="4640" x14ac:dyDescent="0.2"/>
    <row r="4641" x14ac:dyDescent="0.2"/>
    <row r="4642" x14ac:dyDescent="0.2"/>
    <row r="4643" x14ac:dyDescent="0.2"/>
    <row r="4644" x14ac:dyDescent="0.2"/>
    <row r="4645" x14ac:dyDescent="0.2"/>
    <row r="4646" x14ac:dyDescent="0.2"/>
    <row r="4647" x14ac:dyDescent="0.2"/>
    <row r="4648" x14ac:dyDescent="0.2"/>
    <row r="4649" x14ac:dyDescent="0.2"/>
    <row r="4650" x14ac:dyDescent="0.2"/>
    <row r="4651" x14ac:dyDescent="0.2"/>
    <row r="4652" x14ac:dyDescent="0.2"/>
    <row r="4653" x14ac:dyDescent="0.2"/>
    <row r="4654" x14ac:dyDescent="0.2"/>
    <row r="4655" x14ac:dyDescent="0.2"/>
    <row r="4656" x14ac:dyDescent="0.2"/>
    <row r="4657" x14ac:dyDescent="0.2"/>
    <row r="4658" x14ac:dyDescent="0.2"/>
    <row r="4659" x14ac:dyDescent="0.2"/>
    <row r="4660" x14ac:dyDescent="0.2"/>
    <row r="4661" x14ac:dyDescent="0.2"/>
    <row r="4662" x14ac:dyDescent="0.2"/>
    <row r="4663" x14ac:dyDescent="0.2"/>
    <row r="4664" x14ac:dyDescent="0.2"/>
    <row r="4665" x14ac:dyDescent="0.2"/>
    <row r="4666" x14ac:dyDescent="0.2"/>
    <row r="4667" x14ac:dyDescent="0.2"/>
    <row r="4668" x14ac:dyDescent="0.2"/>
    <row r="4669" x14ac:dyDescent="0.2"/>
    <row r="4670" x14ac:dyDescent="0.2"/>
    <row r="4671" x14ac:dyDescent="0.2"/>
    <row r="4672" x14ac:dyDescent="0.2"/>
    <row r="4673" x14ac:dyDescent="0.2"/>
    <row r="4674" x14ac:dyDescent="0.2"/>
    <row r="4675" x14ac:dyDescent="0.2"/>
    <row r="4676" x14ac:dyDescent="0.2"/>
    <row r="4677" x14ac:dyDescent="0.2"/>
    <row r="4678" x14ac:dyDescent="0.2"/>
    <row r="4679" x14ac:dyDescent="0.2"/>
    <row r="4680" x14ac:dyDescent="0.2"/>
    <row r="4681" x14ac:dyDescent="0.2"/>
    <row r="4682" x14ac:dyDescent="0.2"/>
    <row r="4683" x14ac:dyDescent="0.2"/>
    <row r="4684" x14ac:dyDescent="0.2"/>
    <row r="4685" x14ac:dyDescent="0.2"/>
    <row r="4686" x14ac:dyDescent="0.2"/>
    <row r="4687" x14ac:dyDescent="0.2"/>
    <row r="4688" x14ac:dyDescent="0.2"/>
    <row r="4689" x14ac:dyDescent="0.2"/>
    <row r="4690" x14ac:dyDescent="0.2"/>
    <row r="4691" x14ac:dyDescent="0.2"/>
    <row r="4692" x14ac:dyDescent="0.2"/>
    <row r="4693" x14ac:dyDescent="0.2"/>
    <row r="4694" x14ac:dyDescent="0.2"/>
    <row r="4695" x14ac:dyDescent="0.2"/>
    <row r="4696" x14ac:dyDescent="0.2"/>
    <row r="4697" x14ac:dyDescent="0.2"/>
    <row r="4698" x14ac:dyDescent="0.2"/>
    <row r="4699" x14ac:dyDescent="0.2"/>
    <row r="4700" x14ac:dyDescent="0.2"/>
    <row r="4701" x14ac:dyDescent="0.2"/>
    <row r="4702" x14ac:dyDescent="0.2"/>
    <row r="4703" x14ac:dyDescent="0.2"/>
    <row r="4704" x14ac:dyDescent="0.2"/>
    <row r="4705" x14ac:dyDescent="0.2"/>
    <row r="4706" x14ac:dyDescent="0.2"/>
    <row r="4707" x14ac:dyDescent="0.2"/>
    <row r="4708" x14ac:dyDescent="0.2"/>
    <row r="4709" x14ac:dyDescent="0.2"/>
    <row r="4710" x14ac:dyDescent="0.2"/>
    <row r="4711" x14ac:dyDescent="0.2"/>
    <row r="4712" x14ac:dyDescent="0.2"/>
    <row r="4713" x14ac:dyDescent="0.2"/>
    <row r="4714" x14ac:dyDescent="0.2"/>
    <row r="4715" x14ac:dyDescent="0.2"/>
    <row r="4716" x14ac:dyDescent="0.2"/>
    <row r="4717" x14ac:dyDescent="0.2"/>
    <row r="4718" x14ac:dyDescent="0.2"/>
    <row r="4719" x14ac:dyDescent="0.2"/>
    <row r="4720" x14ac:dyDescent="0.2"/>
    <row r="4721" x14ac:dyDescent="0.2"/>
    <row r="4722" x14ac:dyDescent="0.2"/>
    <row r="4723" x14ac:dyDescent="0.2"/>
    <row r="4724" x14ac:dyDescent="0.2"/>
    <row r="4725" x14ac:dyDescent="0.2"/>
    <row r="4726" x14ac:dyDescent="0.2"/>
    <row r="4727" x14ac:dyDescent="0.2"/>
    <row r="4728" x14ac:dyDescent="0.2"/>
    <row r="4729" x14ac:dyDescent="0.2"/>
    <row r="4730" x14ac:dyDescent="0.2"/>
    <row r="4731" x14ac:dyDescent="0.2"/>
    <row r="4732" x14ac:dyDescent="0.2"/>
    <row r="4733" x14ac:dyDescent="0.2"/>
    <row r="4734" x14ac:dyDescent="0.2"/>
    <row r="4735" x14ac:dyDescent="0.2"/>
    <row r="4736" x14ac:dyDescent="0.2"/>
    <row r="4737" x14ac:dyDescent="0.2"/>
    <row r="4738" x14ac:dyDescent="0.2"/>
    <row r="4739" x14ac:dyDescent="0.2"/>
    <row r="4740" x14ac:dyDescent="0.2"/>
    <row r="4741" x14ac:dyDescent="0.2"/>
    <row r="4742" x14ac:dyDescent="0.2"/>
    <row r="4743" x14ac:dyDescent="0.2"/>
    <row r="4744" x14ac:dyDescent="0.2"/>
    <row r="4745" x14ac:dyDescent="0.2"/>
    <row r="4746" x14ac:dyDescent="0.2"/>
    <row r="4747" x14ac:dyDescent="0.2"/>
    <row r="4748" x14ac:dyDescent="0.2"/>
    <row r="4749" x14ac:dyDescent="0.2"/>
    <row r="4750" x14ac:dyDescent="0.2"/>
    <row r="4751" x14ac:dyDescent="0.2"/>
    <row r="4752" x14ac:dyDescent="0.2"/>
    <row r="4753" x14ac:dyDescent="0.2"/>
    <row r="4754" x14ac:dyDescent="0.2"/>
    <row r="4755" x14ac:dyDescent="0.2"/>
    <row r="4756" x14ac:dyDescent="0.2"/>
    <row r="4757" x14ac:dyDescent="0.2"/>
    <row r="4758" x14ac:dyDescent="0.2"/>
    <row r="4759" x14ac:dyDescent="0.2"/>
    <row r="4760" x14ac:dyDescent="0.2"/>
    <row r="4761" x14ac:dyDescent="0.2"/>
    <row r="4762" x14ac:dyDescent="0.2"/>
    <row r="4763" x14ac:dyDescent="0.2"/>
    <row r="4764" x14ac:dyDescent="0.2"/>
    <row r="4765" x14ac:dyDescent="0.2"/>
    <row r="4766" x14ac:dyDescent="0.2"/>
    <row r="4767" x14ac:dyDescent="0.2"/>
    <row r="4768" x14ac:dyDescent="0.2"/>
    <row r="4769" x14ac:dyDescent="0.2"/>
    <row r="4770" x14ac:dyDescent="0.2"/>
    <row r="4771" x14ac:dyDescent="0.2"/>
    <row r="4772" x14ac:dyDescent="0.2"/>
    <row r="4773" x14ac:dyDescent="0.2"/>
    <row r="4774" x14ac:dyDescent="0.2"/>
    <row r="4775" x14ac:dyDescent="0.2"/>
    <row r="4776" x14ac:dyDescent="0.2"/>
    <row r="4777" x14ac:dyDescent="0.2"/>
    <row r="4778" x14ac:dyDescent="0.2"/>
    <row r="4779" x14ac:dyDescent="0.2"/>
    <row r="4780" x14ac:dyDescent="0.2"/>
    <row r="4781" x14ac:dyDescent="0.2"/>
    <row r="4782" x14ac:dyDescent="0.2"/>
    <row r="4783" x14ac:dyDescent="0.2"/>
    <row r="4784" x14ac:dyDescent="0.2"/>
    <row r="4785" x14ac:dyDescent="0.2"/>
    <row r="4786" x14ac:dyDescent="0.2"/>
    <row r="4787" x14ac:dyDescent="0.2"/>
    <row r="4788" x14ac:dyDescent="0.2"/>
    <row r="4789" x14ac:dyDescent="0.2"/>
    <row r="4790" x14ac:dyDescent="0.2"/>
    <row r="4791" x14ac:dyDescent="0.2"/>
    <row r="4792" x14ac:dyDescent="0.2"/>
    <row r="4793" x14ac:dyDescent="0.2"/>
    <row r="4794" x14ac:dyDescent="0.2"/>
    <row r="4795" x14ac:dyDescent="0.2"/>
    <row r="4796" x14ac:dyDescent="0.2"/>
    <row r="4797" x14ac:dyDescent="0.2"/>
    <row r="4798" x14ac:dyDescent="0.2"/>
    <row r="4799" x14ac:dyDescent="0.2"/>
    <row r="4800" x14ac:dyDescent="0.2"/>
    <row r="4801" x14ac:dyDescent="0.2"/>
    <row r="4802" x14ac:dyDescent="0.2"/>
    <row r="4803" x14ac:dyDescent="0.2"/>
    <row r="4804" x14ac:dyDescent="0.2"/>
    <row r="4805" x14ac:dyDescent="0.2"/>
    <row r="4806" x14ac:dyDescent="0.2"/>
    <row r="4807" x14ac:dyDescent="0.2"/>
    <row r="4808" x14ac:dyDescent="0.2"/>
    <row r="4809" x14ac:dyDescent="0.2"/>
    <row r="4810" x14ac:dyDescent="0.2"/>
    <row r="4811" x14ac:dyDescent="0.2"/>
    <row r="4812" x14ac:dyDescent="0.2"/>
    <row r="4813" x14ac:dyDescent="0.2"/>
    <row r="4814" x14ac:dyDescent="0.2"/>
    <row r="4815" x14ac:dyDescent="0.2"/>
    <row r="4816" x14ac:dyDescent="0.2"/>
    <row r="4817" x14ac:dyDescent="0.2"/>
    <row r="4818" x14ac:dyDescent="0.2"/>
    <row r="4819" x14ac:dyDescent="0.2"/>
    <row r="4820" x14ac:dyDescent="0.2"/>
    <row r="4821" x14ac:dyDescent="0.2"/>
    <row r="4822" x14ac:dyDescent="0.2"/>
    <row r="4823" x14ac:dyDescent="0.2"/>
    <row r="4824" x14ac:dyDescent="0.2"/>
    <row r="4825" x14ac:dyDescent="0.2"/>
    <row r="4826" x14ac:dyDescent="0.2"/>
    <row r="4827" x14ac:dyDescent="0.2"/>
    <row r="4828" x14ac:dyDescent="0.2"/>
    <row r="4829" x14ac:dyDescent="0.2"/>
    <row r="4830" x14ac:dyDescent="0.2"/>
    <row r="4831" x14ac:dyDescent="0.2"/>
    <row r="4832" x14ac:dyDescent="0.2"/>
    <row r="4833" x14ac:dyDescent="0.2"/>
    <row r="4834" x14ac:dyDescent="0.2"/>
    <row r="4835" x14ac:dyDescent="0.2"/>
    <row r="4836" x14ac:dyDescent="0.2"/>
    <row r="4837" x14ac:dyDescent="0.2"/>
    <row r="4838" x14ac:dyDescent="0.2"/>
    <row r="4839" x14ac:dyDescent="0.2"/>
    <row r="4840" x14ac:dyDescent="0.2"/>
    <row r="4841" x14ac:dyDescent="0.2"/>
    <row r="4842" x14ac:dyDescent="0.2"/>
    <row r="4843" x14ac:dyDescent="0.2"/>
    <row r="4844" x14ac:dyDescent="0.2"/>
    <row r="4845" x14ac:dyDescent="0.2"/>
    <row r="4846" x14ac:dyDescent="0.2"/>
    <row r="4847" x14ac:dyDescent="0.2"/>
    <row r="4848" x14ac:dyDescent="0.2"/>
    <row r="4849" x14ac:dyDescent="0.2"/>
    <row r="4850" x14ac:dyDescent="0.2"/>
    <row r="4851" x14ac:dyDescent="0.2"/>
    <row r="4852" x14ac:dyDescent="0.2"/>
    <row r="4853" x14ac:dyDescent="0.2"/>
    <row r="4854" x14ac:dyDescent="0.2"/>
    <row r="4855" x14ac:dyDescent="0.2"/>
    <row r="4856" x14ac:dyDescent="0.2"/>
    <row r="4857" x14ac:dyDescent="0.2"/>
    <row r="4858" x14ac:dyDescent="0.2"/>
    <row r="4859" x14ac:dyDescent="0.2"/>
    <row r="4860" x14ac:dyDescent="0.2"/>
    <row r="4861" x14ac:dyDescent="0.2"/>
    <row r="4862" x14ac:dyDescent="0.2"/>
    <row r="4863" x14ac:dyDescent="0.2"/>
    <row r="4864" x14ac:dyDescent="0.2"/>
    <row r="4865" x14ac:dyDescent="0.2"/>
    <row r="4866" x14ac:dyDescent="0.2"/>
    <row r="4867" x14ac:dyDescent="0.2"/>
    <row r="4868" x14ac:dyDescent="0.2"/>
    <row r="4869" x14ac:dyDescent="0.2"/>
    <row r="4870" x14ac:dyDescent="0.2"/>
    <row r="4871" x14ac:dyDescent="0.2"/>
    <row r="4872" x14ac:dyDescent="0.2"/>
    <row r="4873" x14ac:dyDescent="0.2"/>
    <row r="4874" x14ac:dyDescent="0.2"/>
    <row r="4875" x14ac:dyDescent="0.2"/>
    <row r="4876" x14ac:dyDescent="0.2"/>
    <row r="4877" x14ac:dyDescent="0.2"/>
    <row r="4878" x14ac:dyDescent="0.2"/>
    <row r="4879" x14ac:dyDescent="0.2"/>
    <row r="4880" x14ac:dyDescent="0.2"/>
    <row r="4881" x14ac:dyDescent="0.2"/>
    <row r="4882" x14ac:dyDescent="0.2"/>
    <row r="4883" x14ac:dyDescent="0.2"/>
    <row r="4884" x14ac:dyDescent="0.2"/>
    <row r="4885" x14ac:dyDescent="0.2"/>
    <row r="4886" x14ac:dyDescent="0.2"/>
    <row r="4887" x14ac:dyDescent="0.2"/>
    <row r="4888" x14ac:dyDescent="0.2"/>
    <row r="4889" x14ac:dyDescent="0.2"/>
    <row r="4890" x14ac:dyDescent="0.2"/>
    <row r="4891" x14ac:dyDescent="0.2"/>
    <row r="4892" x14ac:dyDescent="0.2"/>
    <row r="4893" x14ac:dyDescent="0.2"/>
    <row r="4894" x14ac:dyDescent="0.2"/>
    <row r="4895" x14ac:dyDescent="0.2"/>
    <row r="4896" x14ac:dyDescent="0.2"/>
    <row r="4897" x14ac:dyDescent="0.2"/>
    <row r="4898" x14ac:dyDescent="0.2"/>
    <row r="4899" x14ac:dyDescent="0.2"/>
    <row r="4900" x14ac:dyDescent="0.2"/>
    <row r="4901" x14ac:dyDescent="0.2"/>
    <row r="4902" x14ac:dyDescent="0.2"/>
    <row r="4903" x14ac:dyDescent="0.2"/>
    <row r="4904" x14ac:dyDescent="0.2"/>
    <row r="4905" x14ac:dyDescent="0.2"/>
    <row r="4906" x14ac:dyDescent="0.2"/>
    <row r="4907" x14ac:dyDescent="0.2"/>
    <row r="4908" x14ac:dyDescent="0.2"/>
    <row r="4909" x14ac:dyDescent="0.2"/>
    <row r="4910" x14ac:dyDescent="0.2"/>
    <row r="4911" x14ac:dyDescent="0.2"/>
    <row r="4912" x14ac:dyDescent="0.2"/>
    <row r="4913" x14ac:dyDescent="0.2"/>
    <row r="4914" x14ac:dyDescent="0.2"/>
    <row r="4915" x14ac:dyDescent="0.2"/>
    <row r="4916" x14ac:dyDescent="0.2"/>
    <row r="4917" x14ac:dyDescent="0.2"/>
    <row r="4918" x14ac:dyDescent="0.2"/>
    <row r="4919" x14ac:dyDescent="0.2"/>
    <row r="4920" x14ac:dyDescent="0.2"/>
    <row r="4921" x14ac:dyDescent="0.2"/>
    <row r="4922" x14ac:dyDescent="0.2"/>
    <row r="4923" x14ac:dyDescent="0.2"/>
    <row r="4924" x14ac:dyDescent="0.2"/>
    <row r="4925" x14ac:dyDescent="0.2"/>
    <row r="4926" x14ac:dyDescent="0.2"/>
    <row r="4927" x14ac:dyDescent="0.2"/>
    <row r="4928" x14ac:dyDescent="0.2"/>
    <row r="4929" x14ac:dyDescent="0.2"/>
    <row r="4930" x14ac:dyDescent="0.2"/>
    <row r="4931" x14ac:dyDescent="0.2"/>
    <row r="4932" x14ac:dyDescent="0.2"/>
    <row r="4933" x14ac:dyDescent="0.2"/>
    <row r="4934" x14ac:dyDescent="0.2"/>
    <row r="4935" x14ac:dyDescent="0.2"/>
    <row r="4936" x14ac:dyDescent="0.2"/>
    <row r="4937" x14ac:dyDescent="0.2"/>
    <row r="4938" x14ac:dyDescent="0.2"/>
    <row r="4939" x14ac:dyDescent="0.2"/>
    <row r="4940" x14ac:dyDescent="0.2"/>
    <row r="4941" x14ac:dyDescent="0.2"/>
    <row r="4942" x14ac:dyDescent="0.2"/>
    <row r="4943" x14ac:dyDescent="0.2"/>
    <row r="4944" x14ac:dyDescent="0.2"/>
    <row r="4945" x14ac:dyDescent="0.2"/>
    <row r="4946" x14ac:dyDescent="0.2"/>
    <row r="4947" x14ac:dyDescent="0.2"/>
    <row r="4948" x14ac:dyDescent="0.2"/>
    <row r="4949" x14ac:dyDescent="0.2"/>
    <row r="4950" x14ac:dyDescent="0.2"/>
    <row r="4951" x14ac:dyDescent="0.2"/>
    <row r="4952" x14ac:dyDescent="0.2"/>
    <row r="4953" x14ac:dyDescent="0.2"/>
    <row r="4954" x14ac:dyDescent="0.2"/>
    <row r="4955" x14ac:dyDescent="0.2"/>
    <row r="4956" x14ac:dyDescent="0.2"/>
    <row r="4957" x14ac:dyDescent="0.2"/>
    <row r="4958" x14ac:dyDescent="0.2"/>
    <row r="4959" x14ac:dyDescent="0.2"/>
    <row r="4960" x14ac:dyDescent="0.2"/>
    <row r="4961" x14ac:dyDescent="0.2"/>
    <row r="4962" x14ac:dyDescent="0.2"/>
    <row r="4963" x14ac:dyDescent="0.2"/>
    <row r="4964" x14ac:dyDescent="0.2"/>
    <row r="4965" x14ac:dyDescent="0.2"/>
    <row r="4966" x14ac:dyDescent="0.2"/>
    <row r="4967" x14ac:dyDescent="0.2"/>
    <row r="4968" x14ac:dyDescent="0.2"/>
    <row r="4969" x14ac:dyDescent="0.2"/>
    <row r="4970" x14ac:dyDescent="0.2"/>
    <row r="4971" x14ac:dyDescent="0.2"/>
    <row r="4972" x14ac:dyDescent="0.2"/>
    <row r="4973" x14ac:dyDescent="0.2"/>
    <row r="4974" x14ac:dyDescent="0.2"/>
    <row r="4975" x14ac:dyDescent="0.2"/>
    <row r="4976" x14ac:dyDescent="0.2"/>
    <row r="4977" x14ac:dyDescent="0.2"/>
    <row r="4978" x14ac:dyDescent="0.2"/>
    <row r="4979" x14ac:dyDescent="0.2"/>
    <row r="4980" x14ac:dyDescent="0.2"/>
    <row r="4981" x14ac:dyDescent="0.2"/>
    <row r="4982" x14ac:dyDescent="0.2"/>
    <row r="4983" x14ac:dyDescent="0.2"/>
    <row r="4984" x14ac:dyDescent="0.2"/>
    <row r="4985" x14ac:dyDescent="0.2"/>
    <row r="4986" x14ac:dyDescent="0.2"/>
    <row r="4987" x14ac:dyDescent="0.2"/>
    <row r="4988" x14ac:dyDescent="0.2"/>
    <row r="4989" x14ac:dyDescent="0.2"/>
    <row r="4990" x14ac:dyDescent="0.2"/>
    <row r="4991" x14ac:dyDescent="0.2"/>
    <row r="4992" x14ac:dyDescent="0.2"/>
    <row r="4993" x14ac:dyDescent="0.2"/>
    <row r="4994" x14ac:dyDescent="0.2"/>
    <row r="4995" x14ac:dyDescent="0.2"/>
    <row r="4996" x14ac:dyDescent="0.2"/>
    <row r="4997" x14ac:dyDescent="0.2"/>
    <row r="4998" x14ac:dyDescent="0.2"/>
    <row r="4999" x14ac:dyDescent="0.2"/>
    <row r="5000" x14ac:dyDescent="0.2"/>
    <row r="5001" x14ac:dyDescent="0.2"/>
    <row r="5002" x14ac:dyDescent="0.2"/>
    <row r="5003" x14ac:dyDescent="0.2"/>
    <row r="5004" x14ac:dyDescent="0.2"/>
    <row r="5005" x14ac:dyDescent="0.2"/>
    <row r="5006" x14ac:dyDescent="0.2"/>
    <row r="5007" x14ac:dyDescent="0.2"/>
    <row r="5008" x14ac:dyDescent="0.2"/>
    <row r="5009" x14ac:dyDescent="0.2"/>
    <row r="5010" x14ac:dyDescent="0.2"/>
    <row r="5011" x14ac:dyDescent="0.2"/>
    <row r="5012" x14ac:dyDescent="0.2"/>
    <row r="5013" x14ac:dyDescent="0.2"/>
    <row r="5014" x14ac:dyDescent="0.2"/>
    <row r="5015" x14ac:dyDescent="0.2"/>
    <row r="5016" x14ac:dyDescent="0.2"/>
    <row r="5017" x14ac:dyDescent="0.2"/>
    <row r="5018" x14ac:dyDescent="0.2"/>
    <row r="5019" x14ac:dyDescent="0.2"/>
    <row r="5020" x14ac:dyDescent="0.2"/>
    <row r="5021" x14ac:dyDescent="0.2"/>
    <row r="5022" x14ac:dyDescent="0.2"/>
    <row r="5023" x14ac:dyDescent="0.2"/>
    <row r="5024" x14ac:dyDescent="0.2"/>
    <row r="5025" x14ac:dyDescent="0.2"/>
    <row r="5026" x14ac:dyDescent="0.2"/>
    <row r="5027" x14ac:dyDescent="0.2"/>
    <row r="5028" x14ac:dyDescent="0.2"/>
    <row r="5029" x14ac:dyDescent="0.2"/>
    <row r="5030" x14ac:dyDescent="0.2"/>
    <row r="5031" x14ac:dyDescent="0.2"/>
    <row r="5032" x14ac:dyDescent="0.2"/>
    <row r="5033" x14ac:dyDescent="0.2"/>
    <row r="5034" x14ac:dyDescent="0.2"/>
    <row r="5035" x14ac:dyDescent="0.2"/>
    <row r="5036" x14ac:dyDescent="0.2"/>
    <row r="5037" x14ac:dyDescent="0.2"/>
    <row r="5038" x14ac:dyDescent="0.2"/>
    <row r="5039" x14ac:dyDescent="0.2"/>
    <row r="5040" x14ac:dyDescent="0.2"/>
    <row r="5041" x14ac:dyDescent="0.2"/>
    <row r="5042" x14ac:dyDescent="0.2"/>
    <row r="5043" x14ac:dyDescent="0.2"/>
    <row r="5044" x14ac:dyDescent="0.2"/>
    <row r="5045" x14ac:dyDescent="0.2"/>
    <row r="5046" x14ac:dyDescent="0.2"/>
    <row r="5047" x14ac:dyDescent="0.2"/>
    <row r="5048" x14ac:dyDescent="0.2"/>
    <row r="5049" x14ac:dyDescent="0.2"/>
    <row r="5050" x14ac:dyDescent="0.2"/>
    <row r="5051" x14ac:dyDescent="0.2"/>
    <row r="5052" x14ac:dyDescent="0.2"/>
    <row r="5053" x14ac:dyDescent="0.2"/>
    <row r="5054" x14ac:dyDescent="0.2"/>
    <row r="5055" x14ac:dyDescent="0.2"/>
    <row r="5056" x14ac:dyDescent="0.2"/>
    <row r="5057" x14ac:dyDescent="0.2"/>
    <row r="5058" x14ac:dyDescent="0.2"/>
    <row r="5059" x14ac:dyDescent="0.2"/>
    <row r="5060" x14ac:dyDescent="0.2"/>
    <row r="5061" x14ac:dyDescent="0.2"/>
    <row r="5062" x14ac:dyDescent="0.2"/>
    <row r="5063" x14ac:dyDescent="0.2"/>
    <row r="5064" x14ac:dyDescent="0.2"/>
    <row r="5065" x14ac:dyDescent="0.2"/>
    <row r="5066" x14ac:dyDescent="0.2"/>
    <row r="5067" x14ac:dyDescent="0.2"/>
    <row r="5068" x14ac:dyDescent="0.2"/>
    <row r="5069" x14ac:dyDescent="0.2"/>
    <row r="5070" x14ac:dyDescent="0.2"/>
    <row r="5071" x14ac:dyDescent="0.2"/>
    <row r="5072" x14ac:dyDescent="0.2"/>
    <row r="5073" x14ac:dyDescent="0.2"/>
    <row r="5074" x14ac:dyDescent="0.2"/>
    <row r="5075" x14ac:dyDescent="0.2"/>
    <row r="5076" x14ac:dyDescent="0.2"/>
    <row r="5077" x14ac:dyDescent="0.2"/>
    <row r="5078" x14ac:dyDescent="0.2"/>
    <row r="5079" x14ac:dyDescent="0.2"/>
    <row r="5080" x14ac:dyDescent="0.2"/>
    <row r="5081" x14ac:dyDescent="0.2"/>
    <row r="5082" x14ac:dyDescent="0.2"/>
    <row r="5083" x14ac:dyDescent="0.2"/>
    <row r="5084" x14ac:dyDescent="0.2"/>
    <row r="5085" x14ac:dyDescent="0.2"/>
    <row r="5086" x14ac:dyDescent="0.2"/>
    <row r="5087" x14ac:dyDescent="0.2"/>
    <row r="5088" x14ac:dyDescent="0.2"/>
    <row r="5089" x14ac:dyDescent="0.2"/>
    <row r="5090" x14ac:dyDescent="0.2"/>
    <row r="5091" x14ac:dyDescent="0.2"/>
    <row r="5092" x14ac:dyDescent="0.2"/>
    <row r="5093" x14ac:dyDescent="0.2"/>
    <row r="5094" x14ac:dyDescent="0.2"/>
    <row r="5095" x14ac:dyDescent="0.2"/>
    <row r="5096" x14ac:dyDescent="0.2"/>
    <row r="5097" x14ac:dyDescent="0.2"/>
    <row r="5098" x14ac:dyDescent="0.2"/>
    <row r="5099" x14ac:dyDescent="0.2"/>
    <row r="5100" x14ac:dyDescent="0.2"/>
    <row r="5101" x14ac:dyDescent="0.2"/>
    <row r="5102" x14ac:dyDescent="0.2"/>
    <row r="5103" x14ac:dyDescent="0.2"/>
    <row r="5104" x14ac:dyDescent="0.2"/>
    <row r="5105" x14ac:dyDescent="0.2"/>
    <row r="5106" x14ac:dyDescent="0.2"/>
    <row r="5107" x14ac:dyDescent="0.2"/>
    <row r="5108" x14ac:dyDescent="0.2"/>
    <row r="5109" x14ac:dyDescent="0.2"/>
    <row r="5110" x14ac:dyDescent="0.2"/>
    <row r="5111" x14ac:dyDescent="0.2"/>
    <row r="5112" x14ac:dyDescent="0.2"/>
    <row r="5113" x14ac:dyDescent="0.2"/>
    <row r="5114" x14ac:dyDescent="0.2"/>
    <row r="5115" x14ac:dyDescent="0.2"/>
    <row r="5116" x14ac:dyDescent="0.2"/>
    <row r="5117" x14ac:dyDescent="0.2"/>
    <row r="5118" x14ac:dyDescent="0.2"/>
    <row r="5119" x14ac:dyDescent="0.2"/>
    <row r="5120" x14ac:dyDescent="0.2"/>
    <row r="5121" x14ac:dyDescent="0.2"/>
    <row r="5122" x14ac:dyDescent="0.2"/>
    <row r="5123" x14ac:dyDescent="0.2"/>
    <row r="5124" x14ac:dyDescent="0.2"/>
    <row r="5125" x14ac:dyDescent="0.2"/>
    <row r="5126" x14ac:dyDescent="0.2"/>
    <row r="5127" x14ac:dyDescent="0.2"/>
    <row r="5128" x14ac:dyDescent="0.2"/>
    <row r="5129" x14ac:dyDescent="0.2"/>
    <row r="5130" x14ac:dyDescent="0.2"/>
    <row r="5131" x14ac:dyDescent="0.2"/>
    <row r="5132" x14ac:dyDescent="0.2"/>
    <row r="5133" x14ac:dyDescent="0.2"/>
    <row r="5134" x14ac:dyDescent="0.2"/>
    <row r="5135" x14ac:dyDescent="0.2"/>
    <row r="5136" x14ac:dyDescent="0.2"/>
    <row r="5137" x14ac:dyDescent="0.2"/>
    <row r="5138" x14ac:dyDescent="0.2"/>
    <row r="5139" x14ac:dyDescent="0.2"/>
    <row r="5140" x14ac:dyDescent="0.2"/>
    <row r="5141" x14ac:dyDescent="0.2"/>
    <row r="5142" x14ac:dyDescent="0.2"/>
    <row r="5143" x14ac:dyDescent="0.2"/>
    <row r="5144" x14ac:dyDescent="0.2"/>
    <row r="5145" x14ac:dyDescent="0.2"/>
    <row r="5146" x14ac:dyDescent="0.2"/>
    <row r="5147" x14ac:dyDescent="0.2"/>
    <row r="5148" x14ac:dyDescent="0.2"/>
    <row r="5149" x14ac:dyDescent="0.2"/>
    <row r="5150" x14ac:dyDescent="0.2"/>
    <row r="5151" x14ac:dyDescent="0.2"/>
    <row r="5152" x14ac:dyDescent="0.2"/>
    <row r="5153" x14ac:dyDescent="0.2"/>
    <row r="5154" x14ac:dyDescent="0.2"/>
    <row r="5155" x14ac:dyDescent="0.2"/>
    <row r="5156" x14ac:dyDescent="0.2"/>
    <row r="5157" x14ac:dyDescent="0.2"/>
    <row r="5158" x14ac:dyDescent="0.2"/>
    <row r="5159" x14ac:dyDescent="0.2"/>
    <row r="5160" x14ac:dyDescent="0.2"/>
    <row r="5161" x14ac:dyDescent="0.2"/>
    <row r="5162" x14ac:dyDescent="0.2"/>
    <row r="5163" x14ac:dyDescent="0.2"/>
    <row r="5164" x14ac:dyDescent="0.2"/>
    <row r="5165" x14ac:dyDescent="0.2"/>
    <row r="5166" x14ac:dyDescent="0.2"/>
    <row r="5167" x14ac:dyDescent="0.2"/>
    <row r="5168" x14ac:dyDescent="0.2"/>
    <row r="5169" x14ac:dyDescent="0.2"/>
    <row r="5170" x14ac:dyDescent="0.2"/>
    <row r="5171" x14ac:dyDescent="0.2"/>
    <row r="5172" x14ac:dyDescent="0.2"/>
    <row r="5173" x14ac:dyDescent="0.2"/>
    <row r="5174" x14ac:dyDescent="0.2"/>
    <row r="5175" x14ac:dyDescent="0.2"/>
    <row r="5176" x14ac:dyDescent="0.2"/>
    <row r="5177" x14ac:dyDescent="0.2"/>
    <row r="5178" x14ac:dyDescent="0.2"/>
    <row r="5179" x14ac:dyDescent="0.2"/>
    <row r="5180" x14ac:dyDescent="0.2"/>
    <row r="5181" x14ac:dyDescent="0.2"/>
    <row r="5182" x14ac:dyDescent="0.2"/>
    <row r="5183" x14ac:dyDescent="0.2"/>
    <row r="5184" x14ac:dyDescent="0.2"/>
    <row r="5185" x14ac:dyDescent="0.2"/>
    <row r="5186" x14ac:dyDescent="0.2"/>
    <row r="5187" x14ac:dyDescent="0.2"/>
    <row r="5188" x14ac:dyDescent="0.2"/>
    <row r="5189" x14ac:dyDescent="0.2"/>
    <row r="5190" x14ac:dyDescent="0.2"/>
    <row r="5191" x14ac:dyDescent="0.2"/>
    <row r="5192" x14ac:dyDescent="0.2"/>
    <row r="5193" x14ac:dyDescent="0.2"/>
    <row r="5194" x14ac:dyDescent="0.2"/>
    <row r="5195" x14ac:dyDescent="0.2"/>
    <row r="5196" x14ac:dyDescent="0.2"/>
    <row r="5197" x14ac:dyDescent="0.2"/>
    <row r="5198" x14ac:dyDescent="0.2"/>
    <row r="5199" x14ac:dyDescent="0.2"/>
    <row r="5200" x14ac:dyDescent="0.2"/>
    <row r="5201" x14ac:dyDescent="0.2"/>
    <row r="5202" x14ac:dyDescent="0.2"/>
    <row r="5203" x14ac:dyDescent="0.2"/>
    <row r="5204" x14ac:dyDescent="0.2"/>
    <row r="5205" x14ac:dyDescent="0.2"/>
    <row r="5206" x14ac:dyDescent="0.2"/>
    <row r="5207" x14ac:dyDescent="0.2"/>
    <row r="5208" x14ac:dyDescent="0.2"/>
    <row r="5209" x14ac:dyDescent="0.2"/>
    <row r="5210" x14ac:dyDescent="0.2"/>
    <row r="5211" x14ac:dyDescent="0.2"/>
    <row r="5212" x14ac:dyDescent="0.2"/>
    <row r="5213" x14ac:dyDescent="0.2"/>
    <row r="5214" x14ac:dyDescent="0.2"/>
    <row r="5215" x14ac:dyDescent="0.2"/>
    <row r="5216" x14ac:dyDescent="0.2"/>
    <row r="5217" x14ac:dyDescent="0.2"/>
    <row r="5218" x14ac:dyDescent="0.2"/>
    <row r="5219" x14ac:dyDescent="0.2"/>
    <row r="5220" x14ac:dyDescent="0.2"/>
    <row r="5221" x14ac:dyDescent="0.2"/>
    <row r="5222" x14ac:dyDescent="0.2"/>
    <row r="5223" x14ac:dyDescent="0.2"/>
    <row r="5224" x14ac:dyDescent="0.2"/>
    <row r="5225" x14ac:dyDescent="0.2"/>
    <row r="5226" x14ac:dyDescent="0.2"/>
    <row r="5227" x14ac:dyDescent="0.2"/>
    <row r="5228" x14ac:dyDescent="0.2"/>
    <row r="5229" x14ac:dyDescent="0.2"/>
    <row r="5230" x14ac:dyDescent="0.2"/>
    <row r="5231" x14ac:dyDescent="0.2"/>
    <row r="5232" x14ac:dyDescent="0.2"/>
    <row r="5233" x14ac:dyDescent="0.2"/>
    <row r="5234" x14ac:dyDescent="0.2"/>
    <row r="5235" x14ac:dyDescent="0.2"/>
    <row r="5236" x14ac:dyDescent="0.2"/>
    <row r="5237" x14ac:dyDescent="0.2"/>
    <row r="5238" x14ac:dyDescent="0.2"/>
    <row r="5239" x14ac:dyDescent="0.2"/>
    <row r="5240" x14ac:dyDescent="0.2"/>
    <row r="5241" x14ac:dyDescent="0.2"/>
    <row r="5242" x14ac:dyDescent="0.2"/>
    <row r="5243" x14ac:dyDescent="0.2"/>
    <row r="5244" x14ac:dyDescent="0.2"/>
    <row r="5245" x14ac:dyDescent="0.2"/>
    <row r="5246" x14ac:dyDescent="0.2"/>
    <row r="5247" x14ac:dyDescent="0.2"/>
    <row r="5248" x14ac:dyDescent="0.2"/>
    <row r="5249" x14ac:dyDescent="0.2"/>
    <row r="5250" x14ac:dyDescent="0.2"/>
    <row r="5251" x14ac:dyDescent="0.2"/>
    <row r="5252" x14ac:dyDescent="0.2"/>
    <row r="5253" x14ac:dyDescent="0.2"/>
    <row r="5254" x14ac:dyDescent="0.2"/>
    <row r="5255" x14ac:dyDescent="0.2"/>
    <row r="5256" x14ac:dyDescent="0.2"/>
    <row r="5257" x14ac:dyDescent="0.2"/>
    <row r="5258" x14ac:dyDescent="0.2"/>
    <row r="5259" x14ac:dyDescent="0.2"/>
    <row r="5260" x14ac:dyDescent="0.2"/>
    <row r="5261" x14ac:dyDescent="0.2"/>
    <row r="5262" x14ac:dyDescent="0.2"/>
    <row r="5263" x14ac:dyDescent="0.2"/>
    <row r="5264" x14ac:dyDescent="0.2"/>
    <row r="5265" x14ac:dyDescent="0.2"/>
    <row r="5266" x14ac:dyDescent="0.2"/>
    <row r="5267" x14ac:dyDescent="0.2"/>
    <row r="5268" x14ac:dyDescent="0.2"/>
    <row r="5269" x14ac:dyDescent="0.2"/>
    <row r="5270" x14ac:dyDescent="0.2"/>
    <row r="5271" x14ac:dyDescent="0.2"/>
    <row r="5272" x14ac:dyDescent="0.2"/>
    <row r="5273" x14ac:dyDescent="0.2"/>
    <row r="5274" x14ac:dyDescent="0.2"/>
    <row r="5275" x14ac:dyDescent="0.2"/>
    <row r="5276" x14ac:dyDescent="0.2"/>
    <row r="5277" x14ac:dyDescent="0.2"/>
    <row r="5278" x14ac:dyDescent="0.2"/>
    <row r="5279" x14ac:dyDescent="0.2"/>
    <row r="5280" x14ac:dyDescent="0.2"/>
    <row r="5281" x14ac:dyDescent="0.2"/>
    <row r="5282" x14ac:dyDescent="0.2"/>
    <row r="5283" x14ac:dyDescent="0.2"/>
    <row r="5284" x14ac:dyDescent="0.2"/>
    <row r="5285" x14ac:dyDescent="0.2"/>
    <row r="5286" x14ac:dyDescent="0.2"/>
    <row r="5287" x14ac:dyDescent="0.2"/>
    <row r="5288" x14ac:dyDescent="0.2"/>
    <row r="5289" x14ac:dyDescent="0.2"/>
    <row r="5290" x14ac:dyDescent="0.2"/>
    <row r="5291" x14ac:dyDescent="0.2"/>
    <row r="5292" x14ac:dyDescent="0.2"/>
    <row r="5293" x14ac:dyDescent="0.2"/>
    <row r="5294" x14ac:dyDescent="0.2"/>
    <row r="5295" x14ac:dyDescent="0.2"/>
    <row r="5296" x14ac:dyDescent="0.2"/>
    <row r="5297" x14ac:dyDescent="0.2"/>
    <row r="5298" x14ac:dyDescent="0.2"/>
    <row r="5299" x14ac:dyDescent="0.2"/>
    <row r="5300" x14ac:dyDescent="0.2"/>
    <row r="5301" x14ac:dyDescent="0.2"/>
    <row r="5302" x14ac:dyDescent="0.2"/>
    <row r="5303" x14ac:dyDescent="0.2"/>
    <row r="5304" x14ac:dyDescent="0.2"/>
    <row r="5305" x14ac:dyDescent="0.2"/>
    <row r="5306" x14ac:dyDescent="0.2"/>
    <row r="5307" x14ac:dyDescent="0.2"/>
    <row r="5308" x14ac:dyDescent="0.2"/>
    <row r="5309" x14ac:dyDescent="0.2"/>
    <row r="5310" x14ac:dyDescent="0.2"/>
    <row r="5311" x14ac:dyDescent="0.2"/>
    <row r="5312" x14ac:dyDescent="0.2"/>
    <row r="5313" x14ac:dyDescent="0.2"/>
    <row r="5314" x14ac:dyDescent="0.2"/>
    <row r="5315" x14ac:dyDescent="0.2"/>
    <row r="5316" x14ac:dyDescent="0.2"/>
    <row r="5317" x14ac:dyDescent="0.2"/>
    <row r="5318" x14ac:dyDescent="0.2"/>
    <row r="5319" x14ac:dyDescent="0.2"/>
    <row r="5320" x14ac:dyDescent="0.2"/>
    <row r="5321" x14ac:dyDescent="0.2"/>
    <row r="5322" x14ac:dyDescent="0.2"/>
    <row r="5323" x14ac:dyDescent="0.2"/>
    <row r="5324" x14ac:dyDescent="0.2"/>
    <row r="5325" x14ac:dyDescent="0.2"/>
    <row r="5326" x14ac:dyDescent="0.2"/>
    <row r="5327" x14ac:dyDescent="0.2"/>
    <row r="5328" x14ac:dyDescent="0.2"/>
    <row r="5329" x14ac:dyDescent="0.2"/>
    <row r="5330" x14ac:dyDescent="0.2"/>
    <row r="5331" x14ac:dyDescent="0.2"/>
    <row r="5332" x14ac:dyDescent="0.2"/>
    <row r="5333" x14ac:dyDescent="0.2"/>
    <row r="5334" x14ac:dyDescent="0.2"/>
    <row r="5335" x14ac:dyDescent="0.2"/>
    <row r="5336" x14ac:dyDescent="0.2"/>
    <row r="5337" x14ac:dyDescent="0.2"/>
    <row r="5338" x14ac:dyDescent="0.2"/>
    <row r="5339" x14ac:dyDescent="0.2"/>
    <row r="5340" x14ac:dyDescent="0.2"/>
    <row r="5341" x14ac:dyDescent="0.2"/>
    <row r="5342" x14ac:dyDescent="0.2"/>
    <row r="5343" x14ac:dyDescent="0.2"/>
    <row r="5344" x14ac:dyDescent="0.2"/>
    <row r="5345" x14ac:dyDescent="0.2"/>
    <row r="5346" x14ac:dyDescent="0.2"/>
    <row r="5347" x14ac:dyDescent="0.2"/>
    <row r="5348" x14ac:dyDescent="0.2"/>
    <row r="5349" x14ac:dyDescent="0.2"/>
    <row r="5350" x14ac:dyDescent="0.2"/>
    <row r="5351" x14ac:dyDescent="0.2"/>
    <row r="5352" x14ac:dyDescent="0.2"/>
    <row r="5353" x14ac:dyDescent="0.2"/>
    <row r="5354" x14ac:dyDescent="0.2"/>
    <row r="5355" x14ac:dyDescent="0.2"/>
    <row r="5356" x14ac:dyDescent="0.2"/>
    <row r="5357" x14ac:dyDescent="0.2"/>
    <row r="5358" x14ac:dyDescent="0.2"/>
    <row r="5359" x14ac:dyDescent="0.2"/>
    <row r="5360" x14ac:dyDescent="0.2"/>
    <row r="5361" x14ac:dyDescent="0.2"/>
    <row r="5362" x14ac:dyDescent="0.2"/>
    <row r="5363" x14ac:dyDescent="0.2"/>
    <row r="5364" x14ac:dyDescent="0.2"/>
    <row r="5365" x14ac:dyDescent="0.2"/>
    <row r="5366" x14ac:dyDescent="0.2"/>
    <row r="5367" x14ac:dyDescent="0.2"/>
    <row r="5368" x14ac:dyDescent="0.2"/>
    <row r="5369" x14ac:dyDescent="0.2"/>
    <row r="5370" x14ac:dyDescent="0.2"/>
    <row r="5371" x14ac:dyDescent="0.2"/>
    <row r="5372" x14ac:dyDescent="0.2"/>
    <row r="5373" x14ac:dyDescent="0.2"/>
    <row r="5374" x14ac:dyDescent="0.2"/>
    <row r="5375" x14ac:dyDescent="0.2"/>
    <row r="5376" x14ac:dyDescent="0.2"/>
    <row r="5377" x14ac:dyDescent="0.2"/>
    <row r="5378" x14ac:dyDescent="0.2"/>
    <row r="5379" x14ac:dyDescent="0.2"/>
    <row r="5380" x14ac:dyDescent="0.2"/>
    <row r="5381" x14ac:dyDescent="0.2"/>
    <row r="5382" x14ac:dyDescent="0.2"/>
    <row r="5383" x14ac:dyDescent="0.2"/>
    <row r="5384" x14ac:dyDescent="0.2"/>
    <row r="5385" x14ac:dyDescent="0.2"/>
    <row r="5386" x14ac:dyDescent="0.2"/>
    <row r="5387" x14ac:dyDescent="0.2"/>
    <row r="5388" x14ac:dyDescent="0.2"/>
    <row r="5389" x14ac:dyDescent="0.2"/>
    <row r="5390" x14ac:dyDescent="0.2"/>
    <row r="5391" x14ac:dyDescent="0.2"/>
    <row r="5392" x14ac:dyDescent="0.2"/>
    <row r="5393" x14ac:dyDescent="0.2"/>
    <row r="5394" x14ac:dyDescent="0.2"/>
    <row r="5395" x14ac:dyDescent="0.2"/>
    <row r="5396" x14ac:dyDescent="0.2"/>
    <row r="5397" x14ac:dyDescent="0.2"/>
    <row r="5398" x14ac:dyDescent="0.2"/>
    <row r="5399" x14ac:dyDescent="0.2"/>
    <row r="5400" x14ac:dyDescent="0.2"/>
    <row r="5401" x14ac:dyDescent="0.2"/>
    <row r="5402" x14ac:dyDescent="0.2"/>
    <row r="5403" x14ac:dyDescent="0.2"/>
    <row r="5404" x14ac:dyDescent="0.2"/>
    <row r="5405" x14ac:dyDescent="0.2"/>
    <row r="5406" x14ac:dyDescent="0.2"/>
    <row r="5407" x14ac:dyDescent="0.2"/>
    <row r="5408" x14ac:dyDescent="0.2"/>
    <row r="5409" x14ac:dyDescent="0.2"/>
    <row r="5410" x14ac:dyDescent="0.2"/>
    <row r="5411" x14ac:dyDescent="0.2"/>
    <row r="5412" x14ac:dyDescent="0.2"/>
    <row r="5413" x14ac:dyDescent="0.2"/>
    <row r="5414" x14ac:dyDescent="0.2"/>
    <row r="5415" x14ac:dyDescent="0.2"/>
    <row r="5416" x14ac:dyDescent="0.2"/>
    <row r="5417" x14ac:dyDescent="0.2"/>
    <row r="5418" x14ac:dyDescent="0.2"/>
    <row r="5419" x14ac:dyDescent="0.2"/>
    <row r="5420" x14ac:dyDescent="0.2"/>
    <row r="5421" x14ac:dyDescent="0.2"/>
    <row r="5422" x14ac:dyDescent="0.2"/>
    <row r="5423" x14ac:dyDescent="0.2"/>
    <row r="5424" x14ac:dyDescent="0.2"/>
    <row r="5425" x14ac:dyDescent="0.2"/>
    <row r="5426" x14ac:dyDescent="0.2"/>
    <row r="5427" x14ac:dyDescent="0.2"/>
    <row r="5428" x14ac:dyDescent="0.2"/>
    <row r="5429" x14ac:dyDescent="0.2"/>
    <row r="5430" x14ac:dyDescent="0.2"/>
    <row r="5431" x14ac:dyDescent="0.2"/>
    <row r="5432" x14ac:dyDescent="0.2"/>
    <row r="5433" x14ac:dyDescent="0.2"/>
    <row r="5434" x14ac:dyDescent="0.2"/>
    <row r="5435" x14ac:dyDescent="0.2"/>
    <row r="5436" x14ac:dyDescent="0.2"/>
    <row r="5437" x14ac:dyDescent="0.2"/>
    <row r="5438" x14ac:dyDescent="0.2"/>
    <row r="5439" x14ac:dyDescent="0.2"/>
    <row r="5440" x14ac:dyDescent="0.2"/>
    <row r="5441" x14ac:dyDescent="0.2"/>
    <row r="5442" x14ac:dyDescent="0.2"/>
    <row r="5443" x14ac:dyDescent="0.2"/>
    <row r="5444" x14ac:dyDescent="0.2"/>
    <row r="5445" x14ac:dyDescent="0.2"/>
    <row r="5446" x14ac:dyDescent="0.2"/>
    <row r="5447" x14ac:dyDescent="0.2"/>
    <row r="5448" x14ac:dyDescent="0.2"/>
    <row r="5449" x14ac:dyDescent="0.2"/>
    <row r="5450" x14ac:dyDescent="0.2"/>
    <row r="5451" x14ac:dyDescent="0.2"/>
    <row r="5452" x14ac:dyDescent="0.2"/>
    <row r="5453" x14ac:dyDescent="0.2"/>
    <row r="5454" x14ac:dyDescent="0.2"/>
    <row r="5455" x14ac:dyDescent="0.2"/>
    <row r="5456" x14ac:dyDescent="0.2"/>
    <row r="5457" x14ac:dyDescent="0.2"/>
    <row r="5458" x14ac:dyDescent="0.2"/>
    <row r="5459" x14ac:dyDescent="0.2"/>
    <row r="5460" x14ac:dyDescent="0.2"/>
    <row r="5461" x14ac:dyDescent="0.2"/>
    <row r="5462" x14ac:dyDescent="0.2"/>
    <row r="5463" x14ac:dyDescent="0.2"/>
    <row r="5464" x14ac:dyDescent="0.2"/>
    <row r="5465" x14ac:dyDescent="0.2"/>
    <row r="5466" x14ac:dyDescent="0.2"/>
    <row r="5467" x14ac:dyDescent="0.2"/>
    <row r="5468" x14ac:dyDescent="0.2"/>
    <row r="5469" x14ac:dyDescent="0.2"/>
    <row r="5470" x14ac:dyDescent="0.2"/>
    <row r="5471" x14ac:dyDescent="0.2"/>
    <row r="5472" x14ac:dyDescent="0.2"/>
    <row r="5473" x14ac:dyDescent="0.2"/>
    <row r="5474" x14ac:dyDescent="0.2"/>
    <row r="5475" x14ac:dyDescent="0.2"/>
    <row r="5476" x14ac:dyDescent="0.2"/>
    <row r="5477" x14ac:dyDescent="0.2"/>
    <row r="5478" x14ac:dyDescent="0.2"/>
    <row r="5479" x14ac:dyDescent="0.2"/>
    <row r="5480" x14ac:dyDescent="0.2"/>
    <row r="5481" x14ac:dyDescent="0.2"/>
    <row r="5482" x14ac:dyDescent="0.2"/>
    <row r="5483" x14ac:dyDescent="0.2"/>
    <row r="5484" x14ac:dyDescent="0.2"/>
    <row r="5485" x14ac:dyDescent="0.2"/>
    <row r="5486" x14ac:dyDescent="0.2"/>
    <row r="5487" x14ac:dyDescent="0.2"/>
    <row r="5488" x14ac:dyDescent="0.2"/>
    <row r="5489" x14ac:dyDescent="0.2"/>
    <row r="5490" x14ac:dyDescent="0.2"/>
    <row r="5491" x14ac:dyDescent="0.2"/>
    <row r="5492" x14ac:dyDescent="0.2"/>
    <row r="5493" x14ac:dyDescent="0.2"/>
    <row r="5494" x14ac:dyDescent="0.2"/>
    <row r="5495" x14ac:dyDescent="0.2"/>
    <row r="5496" x14ac:dyDescent="0.2"/>
    <row r="5497" x14ac:dyDescent="0.2"/>
    <row r="5498" x14ac:dyDescent="0.2"/>
    <row r="5499" x14ac:dyDescent="0.2"/>
    <row r="5500" x14ac:dyDescent="0.2"/>
    <row r="5501" x14ac:dyDescent="0.2"/>
    <row r="5502" x14ac:dyDescent="0.2"/>
    <row r="5503" x14ac:dyDescent="0.2"/>
    <row r="5504" x14ac:dyDescent="0.2"/>
    <row r="5505" x14ac:dyDescent="0.2"/>
    <row r="5506" x14ac:dyDescent="0.2"/>
    <row r="5507" x14ac:dyDescent="0.2"/>
    <row r="5508" x14ac:dyDescent="0.2"/>
    <row r="5509" x14ac:dyDescent="0.2"/>
    <row r="5510" x14ac:dyDescent="0.2"/>
    <row r="5511" x14ac:dyDescent="0.2"/>
    <row r="5512" x14ac:dyDescent="0.2"/>
    <row r="5513" x14ac:dyDescent="0.2"/>
    <row r="5514" x14ac:dyDescent="0.2"/>
    <row r="5515" x14ac:dyDescent="0.2"/>
    <row r="5516" x14ac:dyDescent="0.2"/>
    <row r="5517" x14ac:dyDescent="0.2"/>
    <row r="5518" x14ac:dyDescent="0.2"/>
    <row r="5519" x14ac:dyDescent="0.2"/>
    <row r="5520" x14ac:dyDescent="0.2"/>
    <row r="5521" x14ac:dyDescent="0.2"/>
    <row r="5522" x14ac:dyDescent="0.2"/>
    <row r="5523" x14ac:dyDescent="0.2"/>
    <row r="5524" x14ac:dyDescent="0.2"/>
    <row r="5525" x14ac:dyDescent="0.2"/>
    <row r="5526" x14ac:dyDescent="0.2"/>
    <row r="5527" x14ac:dyDescent="0.2"/>
    <row r="5528" x14ac:dyDescent="0.2"/>
    <row r="5529" x14ac:dyDescent="0.2"/>
    <row r="5530" x14ac:dyDescent="0.2"/>
    <row r="5531" x14ac:dyDescent="0.2"/>
    <row r="5532" x14ac:dyDescent="0.2"/>
    <row r="5533" x14ac:dyDescent="0.2"/>
    <row r="5534" x14ac:dyDescent="0.2"/>
    <row r="5535" x14ac:dyDescent="0.2"/>
    <row r="5536" x14ac:dyDescent="0.2"/>
    <row r="5537" x14ac:dyDescent="0.2"/>
    <row r="5538" x14ac:dyDescent="0.2"/>
    <row r="5539" x14ac:dyDescent="0.2"/>
    <row r="5540" x14ac:dyDescent="0.2"/>
    <row r="5541" x14ac:dyDescent="0.2"/>
    <row r="5542" x14ac:dyDescent="0.2"/>
    <row r="5543" x14ac:dyDescent="0.2"/>
    <row r="5544" x14ac:dyDescent="0.2"/>
    <row r="5545" x14ac:dyDescent="0.2"/>
    <row r="5546" x14ac:dyDescent="0.2"/>
    <row r="5547" x14ac:dyDescent="0.2"/>
    <row r="5548" x14ac:dyDescent="0.2"/>
    <row r="5549" x14ac:dyDescent="0.2"/>
    <row r="5550" x14ac:dyDescent="0.2"/>
    <row r="5551" x14ac:dyDescent="0.2"/>
    <row r="5552" x14ac:dyDescent="0.2"/>
    <row r="5553" x14ac:dyDescent="0.2"/>
    <row r="5554" x14ac:dyDescent="0.2"/>
    <row r="5555" x14ac:dyDescent="0.2"/>
    <row r="5556" x14ac:dyDescent="0.2"/>
    <row r="5557" x14ac:dyDescent="0.2"/>
    <row r="5558" x14ac:dyDescent="0.2"/>
    <row r="5559" x14ac:dyDescent="0.2"/>
    <row r="5560" x14ac:dyDescent="0.2"/>
    <row r="5561" x14ac:dyDescent="0.2"/>
    <row r="5562" x14ac:dyDescent="0.2"/>
    <row r="5563" x14ac:dyDescent="0.2"/>
    <row r="5564" x14ac:dyDescent="0.2"/>
    <row r="5565" x14ac:dyDescent="0.2"/>
    <row r="5566" x14ac:dyDescent="0.2"/>
    <row r="5567" x14ac:dyDescent="0.2"/>
    <row r="5568" x14ac:dyDescent="0.2"/>
    <row r="5569" x14ac:dyDescent="0.2"/>
    <row r="5570" x14ac:dyDescent="0.2"/>
    <row r="5571" x14ac:dyDescent="0.2"/>
    <row r="5572" x14ac:dyDescent="0.2"/>
    <row r="5573" x14ac:dyDescent="0.2"/>
    <row r="5574" x14ac:dyDescent="0.2"/>
    <row r="5575" x14ac:dyDescent="0.2"/>
    <row r="5576" x14ac:dyDescent="0.2"/>
    <row r="5577" x14ac:dyDescent="0.2"/>
    <row r="5578" x14ac:dyDescent="0.2"/>
    <row r="5579" x14ac:dyDescent="0.2"/>
    <row r="5580" x14ac:dyDescent="0.2"/>
    <row r="5581" x14ac:dyDescent="0.2"/>
    <row r="5582" x14ac:dyDescent="0.2"/>
    <row r="5583" x14ac:dyDescent="0.2"/>
    <row r="5584" x14ac:dyDescent="0.2"/>
    <row r="5585" x14ac:dyDescent="0.2"/>
    <row r="5586" x14ac:dyDescent="0.2"/>
    <row r="5587" x14ac:dyDescent="0.2"/>
    <row r="5588" x14ac:dyDescent="0.2"/>
    <row r="5589" x14ac:dyDescent="0.2"/>
    <row r="5590" x14ac:dyDescent="0.2"/>
    <row r="5591" x14ac:dyDescent="0.2"/>
    <row r="5592" x14ac:dyDescent="0.2"/>
    <row r="5593" x14ac:dyDescent="0.2"/>
    <row r="5594" x14ac:dyDescent="0.2"/>
    <row r="5595" x14ac:dyDescent="0.2"/>
    <row r="5596" x14ac:dyDescent="0.2"/>
    <row r="5597" x14ac:dyDescent="0.2"/>
    <row r="5598" x14ac:dyDescent="0.2"/>
    <row r="5599" x14ac:dyDescent="0.2"/>
    <row r="5600" x14ac:dyDescent="0.2"/>
    <row r="5601" x14ac:dyDescent="0.2"/>
    <row r="5602" x14ac:dyDescent="0.2"/>
    <row r="5603" x14ac:dyDescent="0.2"/>
    <row r="5604" x14ac:dyDescent="0.2"/>
    <row r="5605" x14ac:dyDescent="0.2"/>
    <row r="5606" x14ac:dyDescent="0.2"/>
    <row r="5607" x14ac:dyDescent="0.2"/>
    <row r="5608" x14ac:dyDescent="0.2"/>
    <row r="5609" x14ac:dyDescent="0.2"/>
    <row r="5610" x14ac:dyDescent="0.2"/>
    <row r="5611" x14ac:dyDescent="0.2"/>
    <row r="5612" x14ac:dyDescent="0.2"/>
    <row r="5613" x14ac:dyDescent="0.2"/>
    <row r="5614" x14ac:dyDescent="0.2"/>
    <row r="5615" x14ac:dyDescent="0.2"/>
    <row r="5616" x14ac:dyDescent="0.2"/>
    <row r="5617" x14ac:dyDescent="0.2"/>
    <row r="5618" x14ac:dyDescent="0.2"/>
    <row r="5619" x14ac:dyDescent="0.2"/>
    <row r="5620" x14ac:dyDescent="0.2"/>
    <row r="5621" x14ac:dyDescent="0.2"/>
    <row r="5622" x14ac:dyDescent="0.2"/>
    <row r="5623" x14ac:dyDescent="0.2"/>
    <row r="5624" x14ac:dyDescent="0.2"/>
    <row r="5625" x14ac:dyDescent="0.2"/>
    <row r="5626" x14ac:dyDescent="0.2"/>
    <row r="5627" x14ac:dyDescent="0.2"/>
    <row r="5628" x14ac:dyDescent="0.2"/>
    <row r="5629" x14ac:dyDescent="0.2"/>
    <row r="5630" x14ac:dyDescent="0.2"/>
    <row r="5631" x14ac:dyDescent="0.2"/>
    <row r="5632" x14ac:dyDescent="0.2"/>
    <row r="5633" x14ac:dyDescent="0.2"/>
    <row r="5634" x14ac:dyDescent="0.2"/>
    <row r="5635" x14ac:dyDescent="0.2"/>
    <row r="5636" x14ac:dyDescent="0.2"/>
    <row r="5637" x14ac:dyDescent="0.2"/>
    <row r="5638" x14ac:dyDescent="0.2"/>
    <row r="5639" x14ac:dyDescent="0.2"/>
    <row r="5640" x14ac:dyDescent="0.2"/>
    <row r="5641" x14ac:dyDescent="0.2"/>
    <row r="5642" x14ac:dyDescent="0.2"/>
    <row r="5643" x14ac:dyDescent="0.2"/>
    <row r="5644" x14ac:dyDescent="0.2"/>
    <row r="5645" x14ac:dyDescent="0.2"/>
    <row r="5646" x14ac:dyDescent="0.2"/>
    <row r="5647" x14ac:dyDescent="0.2"/>
    <row r="5648" x14ac:dyDescent="0.2"/>
    <row r="5649" x14ac:dyDescent="0.2"/>
    <row r="5650" x14ac:dyDescent="0.2"/>
    <row r="5651" x14ac:dyDescent="0.2"/>
    <row r="5652" x14ac:dyDescent="0.2"/>
    <row r="5653" x14ac:dyDescent="0.2"/>
    <row r="5654" x14ac:dyDescent="0.2"/>
    <row r="5655" x14ac:dyDescent="0.2"/>
    <row r="5656" x14ac:dyDescent="0.2"/>
    <row r="5657" x14ac:dyDescent="0.2"/>
    <row r="5658" x14ac:dyDescent="0.2"/>
    <row r="5659" x14ac:dyDescent="0.2"/>
    <row r="5660" x14ac:dyDescent="0.2"/>
    <row r="5661" x14ac:dyDescent="0.2"/>
    <row r="5662" x14ac:dyDescent="0.2"/>
    <row r="5663" x14ac:dyDescent="0.2"/>
    <row r="5664" x14ac:dyDescent="0.2"/>
    <row r="5665" x14ac:dyDescent="0.2"/>
    <row r="5666" x14ac:dyDescent="0.2"/>
    <row r="5667" x14ac:dyDescent="0.2"/>
    <row r="5668" x14ac:dyDescent="0.2"/>
    <row r="5669" x14ac:dyDescent="0.2"/>
    <row r="5670" x14ac:dyDescent="0.2"/>
    <row r="5671" x14ac:dyDescent="0.2"/>
    <row r="5672" x14ac:dyDescent="0.2"/>
    <row r="5673" x14ac:dyDescent="0.2"/>
    <row r="5674" x14ac:dyDescent="0.2"/>
    <row r="5675" x14ac:dyDescent="0.2"/>
    <row r="5676" x14ac:dyDescent="0.2"/>
    <row r="5677" x14ac:dyDescent="0.2"/>
    <row r="5678" x14ac:dyDescent="0.2"/>
    <row r="5679" x14ac:dyDescent="0.2"/>
    <row r="5680" x14ac:dyDescent="0.2"/>
    <row r="5681" x14ac:dyDescent="0.2"/>
    <row r="5682" x14ac:dyDescent="0.2"/>
    <row r="5683" x14ac:dyDescent="0.2"/>
    <row r="5684" x14ac:dyDescent="0.2"/>
    <row r="5685" x14ac:dyDescent="0.2"/>
    <row r="5686" x14ac:dyDescent="0.2"/>
    <row r="5687" x14ac:dyDescent="0.2"/>
    <row r="5688" x14ac:dyDescent="0.2"/>
    <row r="5689" x14ac:dyDescent="0.2"/>
    <row r="5690" x14ac:dyDescent="0.2"/>
    <row r="5691" x14ac:dyDescent="0.2"/>
    <row r="5692" x14ac:dyDescent="0.2"/>
    <row r="5693" x14ac:dyDescent="0.2"/>
    <row r="5694" x14ac:dyDescent="0.2"/>
    <row r="5695" x14ac:dyDescent="0.2"/>
    <row r="5696" x14ac:dyDescent="0.2"/>
    <row r="5697" x14ac:dyDescent="0.2"/>
    <row r="5698" x14ac:dyDescent="0.2"/>
    <row r="5699" x14ac:dyDescent="0.2"/>
    <row r="5700" x14ac:dyDescent="0.2"/>
    <row r="5701" x14ac:dyDescent="0.2"/>
    <row r="5702" x14ac:dyDescent="0.2"/>
    <row r="5703" x14ac:dyDescent="0.2"/>
    <row r="5704" x14ac:dyDescent="0.2"/>
    <row r="5705" x14ac:dyDescent="0.2"/>
    <row r="5706" x14ac:dyDescent="0.2"/>
    <row r="5707" x14ac:dyDescent="0.2"/>
    <row r="5708" x14ac:dyDescent="0.2"/>
    <row r="5709" x14ac:dyDescent="0.2"/>
    <row r="5710" x14ac:dyDescent="0.2"/>
    <row r="5711" x14ac:dyDescent="0.2"/>
    <row r="5712" x14ac:dyDescent="0.2"/>
    <row r="5713" x14ac:dyDescent="0.2"/>
    <row r="5714" x14ac:dyDescent="0.2"/>
    <row r="5715" x14ac:dyDescent="0.2"/>
    <row r="5716" x14ac:dyDescent="0.2"/>
    <row r="5717" x14ac:dyDescent="0.2"/>
    <row r="5718" x14ac:dyDescent="0.2"/>
    <row r="5719" x14ac:dyDescent="0.2"/>
    <row r="5720" x14ac:dyDescent="0.2"/>
    <row r="5721" x14ac:dyDescent="0.2"/>
    <row r="5722" x14ac:dyDescent="0.2"/>
    <row r="5723" x14ac:dyDescent="0.2"/>
    <row r="5724" x14ac:dyDescent="0.2"/>
    <row r="5725" x14ac:dyDescent="0.2"/>
    <row r="5726" x14ac:dyDescent="0.2"/>
    <row r="5727" x14ac:dyDescent="0.2"/>
    <row r="5728" x14ac:dyDescent="0.2"/>
    <row r="5729" x14ac:dyDescent="0.2"/>
    <row r="5730" x14ac:dyDescent="0.2"/>
    <row r="5731" x14ac:dyDescent="0.2"/>
    <row r="5732" x14ac:dyDescent="0.2"/>
    <row r="5733" x14ac:dyDescent="0.2"/>
    <row r="5734" x14ac:dyDescent="0.2"/>
    <row r="5735" x14ac:dyDescent="0.2"/>
    <row r="5736" x14ac:dyDescent="0.2"/>
    <row r="5737" x14ac:dyDescent="0.2"/>
    <row r="5738" x14ac:dyDescent="0.2"/>
    <row r="5739" x14ac:dyDescent="0.2"/>
    <row r="5740" x14ac:dyDescent="0.2"/>
    <row r="5741" x14ac:dyDescent="0.2"/>
    <row r="5742" x14ac:dyDescent="0.2"/>
    <row r="5743" x14ac:dyDescent="0.2"/>
    <row r="5744" x14ac:dyDescent="0.2"/>
    <row r="5745" x14ac:dyDescent="0.2"/>
    <row r="5746" x14ac:dyDescent="0.2"/>
    <row r="5747" x14ac:dyDescent="0.2"/>
    <row r="5748" x14ac:dyDescent="0.2"/>
    <row r="5749" x14ac:dyDescent="0.2"/>
    <row r="5750" x14ac:dyDescent="0.2"/>
    <row r="5751" x14ac:dyDescent="0.2"/>
    <row r="5752" x14ac:dyDescent="0.2"/>
    <row r="5753" x14ac:dyDescent="0.2"/>
    <row r="5754" x14ac:dyDescent="0.2"/>
    <row r="5755" x14ac:dyDescent="0.2"/>
    <row r="5756" x14ac:dyDescent="0.2"/>
    <row r="5757" x14ac:dyDescent="0.2"/>
    <row r="5758" x14ac:dyDescent="0.2"/>
    <row r="5759" x14ac:dyDescent="0.2"/>
    <row r="5760" x14ac:dyDescent="0.2"/>
    <row r="5761" x14ac:dyDescent="0.2"/>
    <row r="5762" x14ac:dyDescent="0.2"/>
    <row r="5763" x14ac:dyDescent="0.2"/>
    <row r="5764" x14ac:dyDescent="0.2"/>
    <row r="5765" x14ac:dyDescent="0.2"/>
    <row r="5766" x14ac:dyDescent="0.2"/>
    <row r="5767" x14ac:dyDescent="0.2"/>
    <row r="5768" x14ac:dyDescent="0.2"/>
    <row r="5769" x14ac:dyDescent="0.2"/>
    <row r="5770" x14ac:dyDescent="0.2"/>
    <row r="5771" x14ac:dyDescent="0.2"/>
    <row r="5772" x14ac:dyDescent="0.2"/>
    <row r="5773" x14ac:dyDescent="0.2"/>
    <row r="5774" x14ac:dyDescent="0.2"/>
    <row r="5775" x14ac:dyDescent="0.2"/>
    <row r="5776" x14ac:dyDescent="0.2"/>
    <row r="5777" x14ac:dyDescent="0.2"/>
    <row r="5778" x14ac:dyDescent="0.2"/>
    <row r="5779" x14ac:dyDescent="0.2"/>
    <row r="5780" x14ac:dyDescent="0.2"/>
    <row r="5781" x14ac:dyDescent="0.2"/>
    <row r="5782" x14ac:dyDescent="0.2"/>
    <row r="5783" x14ac:dyDescent="0.2"/>
    <row r="5784" x14ac:dyDescent="0.2"/>
    <row r="5785" x14ac:dyDescent="0.2"/>
    <row r="5786" x14ac:dyDescent="0.2"/>
    <row r="5787" x14ac:dyDescent="0.2"/>
    <row r="5788" x14ac:dyDescent="0.2"/>
    <row r="5789" x14ac:dyDescent="0.2"/>
    <row r="5790" x14ac:dyDescent="0.2"/>
    <row r="5791" x14ac:dyDescent="0.2"/>
    <row r="5792" x14ac:dyDescent="0.2"/>
    <row r="5793" x14ac:dyDescent="0.2"/>
    <row r="5794" x14ac:dyDescent="0.2"/>
    <row r="5795" x14ac:dyDescent="0.2"/>
    <row r="5796" x14ac:dyDescent="0.2"/>
    <row r="5797" x14ac:dyDescent="0.2"/>
    <row r="5798" x14ac:dyDescent="0.2"/>
    <row r="5799" x14ac:dyDescent="0.2"/>
    <row r="5800" x14ac:dyDescent="0.2"/>
    <row r="5801" x14ac:dyDescent="0.2"/>
    <row r="5802" x14ac:dyDescent="0.2"/>
    <row r="5803" x14ac:dyDescent="0.2"/>
    <row r="5804" x14ac:dyDescent="0.2"/>
    <row r="5805" x14ac:dyDescent="0.2"/>
    <row r="5806" x14ac:dyDescent="0.2"/>
    <row r="5807" x14ac:dyDescent="0.2"/>
    <row r="5808" x14ac:dyDescent="0.2"/>
    <row r="5809" x14ac:dyDescent="0.2"/>
    <row r="5810" x14ac:dyDescent="0.2"/>
    <row r="5811" x14ac:dyDescent="0.2"/>
    <row r="5812" x14ac:dyDescent="0.2"/>
    <row r="5813" x14ac:dyDescent="0.2"/>
    <row r="5814" x14ac:dyDescent="0.2"/>
    <row r="5815" x14ac:dyDescent="0.2"/>
    <row r="5816" x14ac:dyDescent="0.2"/>
    <row r="5817" x14ac:dyDescent="0.2"/>
    <row r="5818" x14ac:dyDescent="0.2"/>
    <row r="5819" x14ac:dyDescent="0.2"/>
    <row r="5820" x14ac:dyDescent="0.2"/>
    <row r="5821" x14ac:dyDescent="0.2"/>
    <row r="5822" x14ac:dyDescent="0.2"/>
    <row r="5823" x14ac:dyDescent="0.2"/>
    <row r="5824" x14ac:dyDescent="0.2"/>
    <row r="5825" x14ac:dyDescent="0.2"/>
    <row r="5826" x14ac:dyDescent="0.2"/>
    <row r="5827" x14ac:dyDescent="0.2"/>
    <row r="5828" x14ac:dyDescent="0.2"/>
    <row r="5829" x14ac:dyDescent="0.2"/>
    <row r="5830" x14ac:dyDescent="0.2"/>
    <row r="5831" x14ac:dyDescent="0.2"/>
    <row r="5832" x14ac:dyDescent="0.2"/>
    <row r="5833" x14ac:dyDescent="0.2"/>
    <row r="5834" x14ac:dyDescent="0.2"/>
    <row r="5835" x14ac:dyDescent="0.2"/>
    <row r="5836" x14ac:dyDescent="0.2"/>
    <row r="5837" x14ac:dyDescent="0.2"/>
    <row r="5838" x14ac:dyDescent="0.2"/>
    <row r="5839" x14ac:dyDescent="0.2"/>
    <row r="5840" x14ac:dyDescent="0.2"/>
    <row r="5841" x14ac:dyDescent="0.2"/>
    <row r="5842" x14ac:dyDescent="0.2"/>
    <row r="5843" x14ac:dyDescent="0.2"/>
    <row r="5844" x14ac:dyDescent="0.2"/>
    <row r="5845" x14ac:dyDescent="0.2"/>
    <row r="5846" x14ac:dyDescent="0.2"/>
    <row r="5847" x14ac:dyDescent="0.2"/>
    <row r="5848" x14ac:dyDescent="0.2"/>
    <row r="5849" x14ac:dyDescent="0.2"/>
    <row r="5850" x14ac:dyDescent="0.2"/>
    <row r="5851" x14ac:dyDescent="0.2"/>
    <row r="5852" x14ac:dyDescent="0.2"/>
    <row r="5853" x14ac:dyDescent="0.2"/>
    <row r="5854" x14ac:dyDescent="0.2"/>
    <row r="5855" x14ac:dyDescent="0.2"/>
    <row r="5856" x14ac:dyDescent="0.2"/>
    <row r="5857" x14ac:dyDescent="0.2"/>
    <row r="5858" x14ac:dyDescent="0.2"/>
    <row r="5859" x14ac:dyDescent="0.2"/>
    <row r="5860" x14ac:dyDescent="0.2"/>
    <row r="5861" x14ac:dyDescent="0.2"/>
    <row r="5862" x14ac:dyDescent="0.2"/>
    <row r="5863" x14ac:dyDescent="0.2"/>
    <row r="5864" x14ac:dyDescent="0.2"/>
    <row r="5865" x14ac:dyDescent="0.2"/>
    <row r="5866" x14ac:dyDescent="0.2"/>
    <row r="5867" x14ac:dyDescent="0.2"/>
    <row r="5868" x14ac:dyDescent="0.2"/>
    <row r="5869" x14ac:dyDescent="0.2"/>
    <row r="5870" x14ac:dyDescent="0.2"/>
    <row r="5871" x14ac:dyDescent="0.2"/>
    <row r="5872" x14ac:dyDescent="0.2"/>
    <row r="5873" x14ac:dyDescent="0.2"/>
    <row r="5874" x14ac:dyDescent="0.2"/>
    <row r="5875" x14ac:dyDescent="0.2"/>
    <row r="5876" x14ac:dyDescent="0.2"/>
    <row r="5877" x14ac:dyDescent="0.2"/>
    <row r="5878" x14ac:dyDescent="0.2"/>
    <row r="5879" x14ac:dyDescent="0.2"/>
    <row r="5880" x14ac:dyDescent="0.2"/>
    <row r="5881" x14ac:dyDescent="0.2"/>
    <row r="5882" x14ac:dyDescent="0.2"/>
    <row r="5883" x14ac:dyDescent="0.2"/>
    <row r="5884" x14ac:dyDescent="0.2"/>
    <row r="5885" x14ac:dyDescent="0.2"/>
    <row r="5886" x14ac:dyDescent="0.2"/>
    <row r="5887" x14ac:dyDescent="0.2"/>
    <row r="5888" x14ac:dyDescent="0.2"/>
    <row r="5889" x14ac:dyDescent="0.2"/>
    <row r="5890" x14ac:dyDescent="0.2"/>
    <row r="5891" x14ac:dyDescent="0.2"/>
    <row r="5892" x14ac:dyDescent="0.2"/>
    <row r="5893" x14ac:dyDescent="0.2"/>
    <row r="5894" x14ac:dyDescent="0.2"/>
    <row r="5895" x14ac:dyDescent="0.2"/>
    <row r="5896" x14ac:dyDescent="0.2"/>
    <row r="5897" x14ac:dyDescent="0.2"/>
    <row r="5898" x14ac:dyDescent="0.2"/>
    <row r="5899" x14ac:dyDescent="0.2"/>
    <row r="5900" x14ac:dyDescent="0.2"/>
    <row r="5901" x14ac:dyDescent="0.2"/>
    <row r="5902" x14ac:dyDescent="0.2"/>
    <row r="5903" x14ac:dyDescent="0.2"/>
    <row r="5904" x14ac:dyDescent="0.2"/>
    <row r="5905" x14ac:dyDescent="0.2"/>
    <row r="5906" x14ac:dyDescent="0.2"/>
    <row r="5907" x14ac:dyDescent="0.2"/>
    <row r="5908" x14ac:dyDescent="0.2"/>
    <row r="5909" x14ac:dyDescent="0.2"/>
    <row r="5910" x14ac:dyDescent="0.2"/>
    <row r="5911" x14ac:dyDescent="0.2"/>
    <row r="5912" x14ac:dyDescent="0.2"/>
    <row r="5913" x14ac:dyDescent="0.2"/>
    <row r="5914" x14ac:dyDescent="0.2"/>
    <row r="5915" x14ac:dyDescent="0.2"/>
    <row r="5916" x14ac:dyDescent="0.2"/>
    <row r="5917" x14ac:dyDescent="0.2"/>
    <row r="5918" x14ac:dyDescent="0.2"/>
    <row r="5919" x14ac:dyDescent="0.2"/>
    <row r="5920" x14ac:dyDescent="0.2"/>
    <row r="5921" x14ac:dyDescent="0.2"/>
    <row r="5922" x14ac:dyDescent="0.2"/>
    <row r="5923" x14ac:dyDescent="0.2"/>
    <row r="5924" x14ac:dyDescent="0.2"/>
    <row r="5925" x14ac:dyDescent="0.2"/>
    <row r="5926" x14ac:dyDescent="0.2"/>
    <row r="5927" x14ac:dyDescent="0.2"/>
    <row r="5928" x14ac:dyDescent="0.2"/>
    <row r="5929" x14ac:dyDescent="0.2"/>
    <row r="5930" x14ac:dyDescent="0.2"/>
    <row r="5931" x14ac:dyDescent="0.2"/>
    <row r="5932" x14ac:dyDescent="0.2"/>
    <row r="5933" x14ac:dyDescent="0.2"/>
    <row r="5934" x14ac:dyDescent="0.2"/>
    <row r="5935" x14ac:dyDescent="0.2"/>
    <row r="5936" x14ac:dyDescent="0.2"/>
    <row r="5937" x14ac:dyDescent="0.2"/>
    <row r="5938" x14ac:dyDescent="0.2"/>
    <row r="5939" x14ac:dyDescent="0.2"/>
    <row r="5940" x14ac:dyDescent="0.2"/>
    <row r="5941" x14ac:dyDescent="0.2"/>
    <row r="5942" x14ac:dyDescent="0.2"/>
    <row r="5943" x14ac:dyDescent="0.2"/>
    <row r="5944" x14ac:dyDescent="0.2"/>
    <row r="5945" x14ac:dyDescent="0.2"/>
    <row r="5946" x14ac:dyDescent="0.2"/>
    <row r="5947" x14ac:dyDescent="0.2"/>
    <row r="5948" x14ac:dyDescent="0.2"/>
    <row r="5949" x14ac:dyDescent="0.2"/>
    <row r="5950" x14ac:dyDescent="0.2"/>
    <row r="5951" x14ac:dyDescent="0.2"/>
    <row r="5952" x14ac:dyDescent="0.2"/>
    <row r="5953" x14ac:dyDescent="0.2"/>
    <row r="5954" x14ac:dyDescent="0.2"/>
    <row r="5955" x14ac:dyDescent="0.2"/>
    <row r="5956" x14ac:dyDescent="0.2"/>
    <row r="5957" x14ac:dyDescent="0.2"/>
    <row r="5958" x14ac:dyDescent="0.2"/>
    <row r="5959" x14ac:dyDescent="0.2"/>
    <row r="5960" x14ac:dyDescent="0.2"/>
    <row r="5961" x14ac:dyDescent="0.2"/>
    <row r="5962" x14ac:dyDescent="0.2"/>
    <row r="5963" x14ac:dyDescent="0.2"/>
    <row r="5964" x14ac:dyDescent="0.2"/>
    <row r="5965" x14ac:dyDescent="0.2"/>
    <row r="5966" x14ac:dyDescent="0.2"/>
    <row r="5967" x14ac:dyDescent="0.2"/>
    <row r="5968" x14ac:dyDescent="0.2"/>
    <row r="5969" x14ac:dyDescent="0.2"/>
    <row r="5970" x14ac:dyDescent="0.2"/>
    <row r="5971" x14ac:dyDescent="0.2"/>
    <row r="5972" x14ac:dyDescent="0.2"/>
    <row r="5973" x14ac:dyDescent="0.2"/>
    <row r="5974" x14ac:dyDescent="0.2"/>
    <row r="5975" x14ac:dyDescent="0.2"/>
    <row r="5976" x14ac:dyDescent="0.2"/>
    <row r="5977" x14ac:dyDescent="0.2"/>
    <row r="5978" x14ac:dyDescent="0.2"/>
    <row r="5979" x14ac:dyDescent="0.2"/>
    <row r="5980" x14ac:dyDescent="0.2"/>
    <row r="5981" x14ac:dyDescent="0.2"/>
    <row r="5982" x14ac:dyDescent="0.2"/>
    <row r="5983" x14ac:dyDescent="0.2"/>
    <row r="5984" x14ac:dyDescent="0.2"/>
    <row r="5985" x14ac:dyDescent="0.2"/>
    <row r="5986" x14ac:dyDescent="0.2"/>
    <row r="5987" x14ac:dyDescent="0.2"/>
    <row r="5988" x14ac:dyDescent="0.2"/>
    <row r="5989" x14ac:dyDescent="0.2"/>
    <row r="5990" x14ac:dyDescent="0.2"/>
    <row r="5991" x14ac:dyDescent="0.2"/>
    <row r="5992" x14ac:dyDescent="0.2"/>
    <row r="5993" x14ac:dyDescent="0.2"/>
    <row r="5994" x14ac:dyDescent="0.2"/>
    <row r="5995" x14ac:dyDescent="0.2"/>
    <row r="5996" x14ac:dyDescent="0.2"/>
    <row r="5997" x14ac:dyDescent="0.2"/>
    <row r="5998" x14ac:dyDescent="0.2"/>
    <row r="5999" x14ac:dyDescent="0.2"/>
    <row r="6000" x14ac:dyDescent="0.2"/>
    <row r="6001" x14ac:dyDescent="0.2"/>
    <row r="6002" x14ac:dyDescent="0.2"/>
    <row r="6003" x14ac:dyDescent="0.2"/>
    <row r="6004" x14ac:dyDescent="0.2"/>
    <row r="6005" x14ac:dyDescent="0.2"/>
    <row r="6006" x14ac:dyDescent="0.2"/>
    <row r="6007" x14ac:dyDescent="0.2"/>
    <row r="6008" x14ac:dyDescent="0.2"/>
    <row r="6009" x14ac:dyDescent="0.2"/>
    <row r="6010" x14ac:dyDescent="0.2"/>
    <row r="6011" x14ac:dyDescent="0.2"/>
    <row r="6012" x14ac:dyDescent="0.2"/>
    <row r="6013" x14ac:dyDescent="0.2"/>
    <row r="6014" x14ac:dyDescent="0.2"/>
    <row r="6015" x14ac:dyDescent="0.2"/>
    <row r="6016" x14ac:dyDescent="0.2"/>
    <row r="6017" x14ac:dyDescent="0.2"/>
    <row r="6018" x14ac:dyDescent="0.2"/>
    <row r="6019" x14ac:dyDescent="0.2"/>
    <row r="6020" x14ac:dyDescent="0.2"/>
    <row r="6021" x14ac:dyDescent="0.2"/>
    <row r="6022" x14ac:dyDescent="0.2"/>
    <row r="6023" x14ac:dyDescent="0.2"/>
    <row r="6024" x14ac:dyDescent="0.2"/>
    <row r="6025" x14ac:dyDescent="0.2"/>
    <row r="6026" x14ac:dyDescent="0.2"/>
    <row r="6027" x14ac:dyDescent="0.2"/>
    <row r="6028" x14ac:dyDescent="0.2"/>
    <row r="6029" x14ac:dyDescent="0.2"/>
    <row r="6030" x14ac:dyDescent="0.2"/>
    <row r="6031" x14ac:dyDescent="0.2"/>
    <row r="6032" x14ac:dyDescent="0.2"/>
    <row r="6033" x14ac:dyDescent="0.2"/>
    <row r="6034" x14ac:dyDescent="0.2"/>
    <row r="6035" x14ac:dyDescent="0.2"/>
    <row r="6036" x14ac:dyDescent="0.2"/>
    <row r="6037" x14ac:dyDescent="0.2"/>
    <row r="6038" x14ac:dyDescent="0.2"/>
    <row r="6039" x14ac:dyDescent="0.2"/>
    <row r="6040" x14ac:dyDescent="0.2"/>
    <row r="6041" x14ac:dyDescent="0.2"/>
    <row r="6042" x14ac:dyDescent="0.2"/>
    <row r="6043" x14ac:dyDescent="0.2"/>
    <row r="6044" x14ac:dyDescent="0.2"/>
    <row r="6045" x14ac:dyDescent="0.2"/>
    <row r="6046" x14ac:dyDescent="0.2"/>
    <row r="6047" x14ac:dyDescent="0.2"/>
    <row r="6048" x14ac:dyDescent="0.2"/>
    <row r="6049" x14ac:dyDescent="0.2"/>
    <row r="6050" x14ac:dyDescent="0.2"/>
    <row r="6051" x14ac:dyDescent="0.2"/>
    <row r="6052" x14ac:dyDescent="0.2"/>
    <row r="6053" x14ac:dyDescent="0.2"/>
    <row r="6054" x14ac:dyDescent="0.2"/>
    <row r="6055" x14ac:dyDescent="0.2"/>
    <row r="6056" x14ac:dyDescent="0.2"/>
    <row r="6057" x14ac:dyDescent="0.2"/>
    <row r="6058" x14ac:dyDescent="0.2"/>
    <row r="6059" x14ac:dyDescent="0.2"/>
    <row r="6060" x14ac:dyDescent="0.2"/>
    <row r="6061" x14ac:dyDescent="0.2"/>
    <row r="6062" x14ac:dyDescent="0.2"/>
    <row r="6063" x14ac:dyDescent="0.2"/>
    <row r="6064" x14ac:dyDescent="0.2"/>
    <row r="6065" x14ac:dyDescent="0.2"/>
    <row r="6066" x14ac:dyDescent="0.2"/>
    <row r="6067" x14ac:dyDescent="0.2"/>
    <row r="6068" x14ac:dyDescent="0.2"/>
    <row r="6069" x14ac:dyDescent="0.2"/>
    <row r="6070" x14ac:dyDescent="0.2"/>
    <row r="6071" x14ac:dyDescent="0.2"/>
    <row r="6072" x14ac:dyDescent="0.2"/>
    <row r="6073" x14ac:dyDescent="0.2"/>
    <row r="6074" x14ac:dyDescent="0.2"/>
    <row r="6075" x14ac:dyDescent="0.2"/>
    <row r="6076" x14ac:dyDescent="0.2"/>
    <row r="6077" x14ac:dyDescent="0.2"/>
    <row r="6078" x14ac:dyDescent="0.2"/>
    <row r="6079" x14ac:dyDescent="0.2"/>
    <row r="6080" x14ac:dyDescent="0.2"/>
    <row r="6081" x14ac:dyDescent="0.2"/>
    <row r="6082" x14ac:dyDescent="0.2"/>
    <row r="6083" x14ac:dyDescent="0.2"/>
    <row r="6084" x14ac:dyDescent="0.2"/>
    <row r="6085" x14ac:dyDescent="0.2"/>
    <row r="6086" x14ac:dyDescent="0.2"/>
    <row r="6087" x14ac:dyDescent="0.2"/>
    <row r="6088" x14ac:dyDescent="0.2"/>
    <row r="6089" x14ac:dyDescent="0.2"/>
    <row r="6090" x14ac:dyDescent="0.2"/>
    <row r="6091" x14ac:dyDescent="0.2"/>
    <row r="6092" x14ac:dyDescent="0.2"/>
    <row r="6093" x14ac:dyDescent="0.2"/>
    <row r="6094" x14ac:dyDescent="0.2"/>
    <row r="6095" x14ac:dyDescent="0.2"/>
    <row r="6096" x14ac:dyDescent="0.2"/>
    <row r="6097" x14ac:dyDescent="0.2"/>
    <row r="6098" x14ac:dyDescent="0.2"/>
    <row r="6099" x14ac:dyDescent="0.2"/>
    <row r="6100" x14ac:dyDescent="0.2"/>
    <row r="6101" x14ac:dyDescent="0.2"/>
    <row r="6102" x14ac:dyDescent="0.2"/>
    <row r="6103" x14ac:dyDescent="0.2"/>
    <row r="6104" x14ac:dyDescent="0.2"/>
    <row r="6105" x14ac:dyDescent="0.2"/>
    <row r="6106" x14ac:dyDescent="0.2"/>
    <row r="6107" x14ac:dyDescent="0.2"/>
    <row r="6108" x14ac:dyDescent="0.2"/>
    <row r="6109" x14ac:dyDescent="0.2"/>
    <row r="6110" x14ac:dyDescent="0.2"/>
    <row r="6111" x14ac:dyDescent="0.2"/>
    <row r="6112" x14ac:dyDescent="0.2"/>
    <row r="6113" x14ac:dyDescent="0.2"/>
    <row r="6114" x14ac:dyDescent="0.2"/>
    <row r="6115" x14ac:dyDescent="0.2"/>
    <row r="6116" x14ac:dyDescent="0.2"/>
    <row r="6117" x14ac:dyDescent="0.2"/>
    <row r="6118" x14ac:dyDescent="0.2"/>
    <row r="6119" x14ac:dyDescent="0.2"/>
    <row r="6120" x14ac:dyDescent="0.2"/>
    <row r="6121" x14ac:dyDescent="0.2"/>
    <row r="6122" x14ac:dyDescent="0.2"/>
    <row r="6123" x14ac:dyDescent="0.2"/>
    <row r="6124" x14ac:dyDescent="0.2"/>
    <row r="6125" x14ac:dyDescent="0.2"/>
    <row r="6126" x14ac:dyDescent="0.2"/>
    <row r="6127" x14ac:dyDescent="0.2"/>
    <row r="6128" x14ac:dyDescent="0.2"/>
    <row r="6129" x14ac:dyDescent="0.2"/>
    <row r="6130" x14ac:dyDescent="0.2"/>
    <row r="6131" x14ac:dyDescent="0.2"/>
    <row r="6132" x14ac:dyDescent="0.2"/>
    <row r="6133" x14ac:dyDescent="0.2"/>
    <row r="6134" x14ac:dyDescent="0.2"/>
    <row r="6135" x14ac:dyDescent="0.2"/>
    <row r="6136" x14ac:dyDescent="0.2"/>
    <row r="6137" x14ac:dyDescent="0.2"/>
    <row r="6138" x14ac:dyDescent="0.2"/>
    <row r="6139" x14ac:dyDescent="0.2"/>
    <row r="6140" x14ac:dyDescent="0.2"/>
    <row r="6141" x14ac:dyDescent="0.2"/>
    <row r="6142" x14ac:dyDescent="0.2"/>
    <row r="6143" x14ac:dyDescent="0.2"/>
    <row r="6144" x14ac:dyDescent="0.2"/>
    <row r="6145" x14ac:dyDescent="0.2"/>
    <row r="6146" x14ac:dyDescent="0.2"/>
    <row r="6147" x14ac:dyDescent="0.2"/>
    <row r="6148" x14ac:dyDescent="0.2"/>
    <row r="6149" x14ac:dyDescent="0.2"/>
    <row r="6150" x14ac:dyDescent="0.2"/>
    <row r="6151" x14ac:dyDescent="0.2"/>
    <row r="6152" x14ac:dyDescent="0.2"/>
    <row r="6153" x14ac:dyDescent="0.2"/>
    <row r="6154" x14ac:dyDescent="0.2"/>
    <row r="6155" x14ac:dyDescent="0.2"/>
    <row r="6156" x14ac:dyDescent="0.2"/>
    <row r="6157" x14ac:dyDescent="0.2"/>
    <row r="6158" x14ac:dyDescent="0.2"/>
    <row r="6159" x14ac:dyDescent="0.2"/>
    <row r="6160" x14ac:dyDescent="0.2"/>
    <row r="6161" x14ac:dyDescent="0.2"/>
    <row r="6162" x14ac:dyDescent="0.2"/>
    <row r="6163" x14ac:dyDescent="0.2"/>
    <row r="6164" x14ac:dyDescent="0.2"/>
    <row r="6165" x14ac:dyDescent="0.2"/>
    <row r="6166" x14ac:dyDescent="0.2"/>
    <row r="6167" x14ac:dyDescent="0.2"/>
    <row r="6168" x14ac:dyDescent="0.2"/>
    <row r="6169" x14ac:dyDescent="0.2"/>
    <row r="6170" x14ac:dyDescent="0.2"/>
    <row r="6171" x14ac:dyDescent="0.2"/>
    <row r="6172" x14ac:dyDescent="0.2"/>
    <row r="6173" x14ac:dyDescent="0.2"/>
    <row r="6174" x14ac:dyDescent="0.2"/>
    <row r="6175" x14ac:dyDescent="0.2"/>
    <row r="6176" x14ac:dyDescent="0.2"/>
    <row r="6177" x14ac:dyDescent="0.2"/>
    <row r="6178" x14ac:dyDescent="0.2"/>
    <row r="6179" x14ac:dyDescent="0.2"/>
    <row r="6180" x14ac:dyDescent="0.2"/>
    <row r="6181" x14ac:dyDescent="0.2"/>
    <row r="6182" x14ac:dyDescent="0.2"/>
    <row r="6183" x14ac:dyDescent="0.2"/>
    <row r="6184" x14ac:dyDescent="0.2"/>
    <row r="6185" x14ac:dyDescent="0.2"/>
    <row r="6186" x14ac:dyDescent="0.2"/>
    <row r="6187" x14ac:dyDescent="0.2"/>
    <row r="6188" x14ac:dyDescent="0.2"/>
    <row r="6189" x14ac:dyDescent="0.2"/>
    <row r="6190" x14ac:dyDescent="0.2"/>
    <row r="6191" x14ac:dyDescent="0.2"/>
    <row r="6192" x14ac:dyDescent="0.2"/>
    <row r="6193" x14ac:dyDescent="0.2"/>
    <row r="6194" x14ac:dyDescent="0.2"/>
    <row r="6195" x14ac:dyDescent="0.2"/>
    <row r="6196" x14ac:dyDescent="0.2"/>
    <row r="6197" x14ac:dyDescent="0.2"/>
    <row r="6198" x14ac:dyDescent="0.2"/>
    <row r="6199" x14ac:dyDescent="0.2"/>
    <row r="6200" x14ac:dyDescent="0.2"/>
    <row r="6201" x14ac:dyDescent="0.2"/>
    <row r="6202" x14ac:dyDescent="0.2"/>
    <row r="6203" x14ac:dyDescent="0.2"/>
    <row r="6204" x14ac:dyDescent="0.2"/>
    <row r="6205" x14ac:dyDescent="0.2"/>
    <row r="6206" x14ac:dyDescent="0.2"/>
    <row r="6207" x14ac:dyDescent="0.2"/>
    <row r="6208" x14ac:dyDescent="0.2"/>
    <row r="6209" x14ac:dyDescent="0.2"/>
    <row r="6210" x14ac:dyDescent="0.2"/>
    <row r="6211" x14ac:dyDescent="0.2"/>
    <row r="6212" x14ac:dyDescent="0.2"/>
    <row r="6213" x14ac:dyDescent="0.2"/>
    <row r="6214" x14ac:dyDescent="0.2"/>
    <row r="6215" x14ac:dyDescent="0.2"/>
    <row r="6216" x14ac:dyDescent="0.2"/>
    <row r="6217" x14ac:dyDescent="0.2"/>
    <row r="6218" x14ac:dyDescent="0.2"/>
    <row r="6219" x14ac:dyDescent="0.2"/>
    <row r="6220" x14ac:dyDescent="0.2"/>
    <row r="6221" x14ac:dyDescent="0.2"/>
    <row r="6222" x14ac:dyDescent="0.2"/>
    <row r="6223" x14ac:dyDescent="0.2"/>
    <row r="6224" x14ac:dyDescent="0.2"/>
    <row r="6225" x14ac:dyDescent="0.2"/>
    <row r="6226" x14ac:dyDescent="0.2"/>
    <row r="6227" x14ac:dyDescent="0.2"/>
    <row r="6228" x14ac:dyDescent="0.2"/>
    <row r="6229" x14ac:dyDescent="0.2"/>
    <row r="6230" x14ac:dyDescent="0.2"/>
    <row r="6231" x14ac:dyDescent="0.2"/>
    <row r="6232" x14ac:dyDescent="0.2"/>
    <row r="6233" x14ac:dyDescent="0.2"/>
    <row r="6234" x14ac:dyDescent="0.2"/>
    <row r="6235" x14ac:dyDescent="0.2"/>
    <row r="6236" x14ac:dyDescent="0.2"/>
    <row r="6237" x14ac:dyDescent="0.2"/>
    <row r="6238" x14ac:dyDescent="0.2"/>
    <row r="6239" x14ac:dyDescent="0.2"/>
    <row r="6240" x14ac:dyDescent="0.2"/>
    <row r="6241" x14ac:dyDescent="0.2"/>
    <row r="6242" x14ac:dyDescent="0.2"/>
    <row r="6243" x14ac:dyDescent="0.2"/>
    <row r="6244" x14ac:dyDescent="0.2"/>
    <row r="6245" x14ac:dyDescent="0.2"/>
    <row r="6246" x14ac:dyDescent="0.2"/>
    <row r="6247" x14ac:dyDescent="0.2"/>
    <row r="6248" x14ac:dyDescent="0.2"/>
    <row r="6249" x14ac:dyDescent="0.2"/>
    <row r="6250" x14ac:dyDescent="0.2"/>
    <row r="6251" x14ac:dyDescent="0.2"/>
    <row r="6252" x14ac:dyDescent="0.2"/>
    <row r="6253" x14ac:dyDescent="0.2"/>
    <row r="6254" x14ac:dyDescent="0.2"/>
    <row r="6255" x14ac:dyDescent="0.2"/>
    <row r="6256" x14ac:dyDescent="0.2"/>
    <row r="6257" x14ac:dyDescent="0.2"/>
    <row r="6258" x14ac:dyDescent="0.2"/>
    <row r="6259" x14ac:dyDescent="0.2"/>
    <row r="6260" x14ac:dyDescent="0.2"/>
    <row r="6261" x14ac:dyDescent="0.2"/>
    <row r="6262" x14ac:dyDescent="0.2"/>
    <row r="6263" x14ac:dyDescent="0.2"/>
    <row r="6264" x14ac:dyDescent="0.2"/>
    <row r="6265" x14ac:dyDescent="0.2"/>
    <row r="6266" x14ac:dyDescent="0.2"/>
    <row r="6267" x14ac:dyDescent="0.2"/>
    <row r="6268" x14ac:dyDescent="0.2"/>
    <row r="6269" x14ac:dyDescent="0.2"/>
    <row r="6270" x14ac:dyDescent="0.2"/>
    <row r="6271" x14ac:dyDescent="0.2"/>
    <row r="6272" x14ac:dyDescent="0.2"/>
    <row r="6273" x14ac:dyDescent="0.2"/>
    <row r="6274" x14ac:dyDescent="0.2"/>
    <row r="6275" x14ac:dyDescent="0.2"/>
    <row r="6276" x14ac:dyDescent="0.2"/>
    <row r="6277" x14ac:dyDescent="0.2"/>
    <row r="6278" x14ac:dyDescent="0.2"/>
    <row r="6279" x14ac:dyDescent="0.2"/>
    <row r="6280" x14ac:dyDescent="0.2"/>
    <row r="6281" x14ac:dyDescent="0.2"/>
    <row r="6282" x14ac:dyDescent="0.2"/>
    <row r="6283" x14ac:dyDescent="0.2"/>
    <row r="6284" x14ac:dyDescent="0.2"/>
    <row r="6285" x14ac:dyDescent="0.2"/>
    <row r="6286" x14ac:dyDescent="0.2"/>
    <row r="6287" x14ac:dyDescent="0.2"/>
    <row r="6288" x14ac:dyDescent="0.2"/>
    <row r="6289" x14ac:dyDescent="0.2"/>
    <row r="6290" x14ac:dyDescent="0.2"/>
    <row r="6291" x14ac:dyDescent="0.2"/>
    <row r="6292" x14ac:dyDescent="0.2"/>
    <row r="6293" x14ac:dyDescent="0.2"/>
    <row r="6294" x14ac:dyDescent="0.2"/>
    <row r="6295" x14ac:dyDescent="0.2"/>
    <row r="6296" x14ac:dyDescent="0.2"/>
    <row r="6297" x14ac:dyDescent="0.2"/>
    <row r="6298" x14ac:dyDescent="0.2"/>
    <row r="6299" x14ac:dyDescent="0.2"/>
    <row r="6300" x14ac:dyDescent="0.2"/>
    <row r="6301" x14ac:dyDescent="0.2"/>
    <row r="6302" x14ac:dyDescent="0.2"/>
    <row r="6303" x14ac:dyDescent="0.2"/>
    <row r="6304" x14ac:dyDescent="0.2"/>
    <row r="6305" x14ac:dyDescent="0.2"/>
    <row r="6306" x14ac:dyDescent="0.2"/>
    <row r="6307" x14ac:dyDescent="0.2"/>
    <row r="6308" x14ac:dyDescent="0.2"/>
    <row r="6309" x14ac:dyDescent="0.2"/>
    <row r="6310" x14ac:dyDescent="0.2"/>
    <row r="6311" x14ac:dyDescent="0.2"/>
    <row r="6312" x14ac:dyDescent="0.2"/>
    <row r="6313" x14ac:dyDescent="0.2"/>
    <row r="6314" x14ac:dyDescent="0.2"/>
    <row r="6315" x14ac:dyDescent="0.2"/>
    <row r="6316" x14ac:dyDescent="0.2"/>
    <row r="6317" x14ac:dyDescent="0.2"/>
    <row r="6318" x14ac:dyDescent="0.2"/>
    <row r="6319" x14ac:dyDescent="0.2"/>
    <row r="6320" x14ac:dyDescent="0.2"/>
    <row r="6321" x14ac:dyDescent="0.2"/>
    <row r="6322" x14ac:dyDescent="0.2"/>
    <row r="6323" x14ac:dyDescent="0.2"/>
    <row r="6324" x14ac:dyDescent="0.2"/>
    <row r="6325" x14ac:dyDescent="0.2"/>
    <row r="6326" x14ac:dyDescent="0.2"/>
    <row r="6327" x14ac:dyDescent="0.2"/>
    <row r="6328" x14ac:dyDescent="0.2"/>
    <row r="6329" x14ac:dyDescent="0.2"/>
    <row r="6330" x14ac:dyDescent="0.2"/>
    <row r="6331" x14ac:dyDescent="0.2"/>
    <row r="6332" x14ac:dyDescent="0.2"/>
    <row r="6333" x14ac:dyDescent="0.2"/>
    <row r="6334" x14ac:dyDescent="0.2"/>
    <row r="6335" x14ac:dyDescent="0.2"/>
    <row r="6336" x14ac:dyDescent="0.2"/>
    <row r="6337" x14ac:dyDescent="0.2"/>
    <row r="6338" x14ac:dyDescent="0.2"/>
    <row r="6339" x14ac:dyDescent="0.2"/>
    <row r="6340" x14ac:dyDescent="0.2"/>
    <row r="6341" x14ac:dyDescent="0.2"/>
    <row r="6342" x14ac:dyDescent="0.2"/>
    <row r="6343" x14ac:dyDescent="0.2"/>
    <row r="6344" x14ac:dyDescent="0.2"/>
    <row r="6345" x14ac:dyDescent="0.2"/>
    <row r="6346" x14ac:dyDescent="0.2"/>
    <row r="6347" x14ac:dyDescent="0.2"/>
    <row r="6348" x14ac:dyDescent="0.2"/>
    <row r="6349" x14ac:dyDescent="0.2"/>
    <row r="6350" x14ac:dyDescent="0.2"/>
    <row r="6351" x14ac:dyDescent="0.2"/>
    <row r="6352" x14ac:dyDescent="0.2"/>
    <row r="6353" x14ac:dyDescent="0.2"/>
    <row r="6354" x14ac:dyDescent="0.2"/>
    <row r="6355" x14ac:dyDescent="0.2"/>
    <row r="6356" x14ac:dyDescent="0.2"/>
    <row r="6357" x14ac:dyDescent="0.2"/>
    <row r="6358" x14ac:dyDescent="0.2"/>
    <row r="6359" x14ac:dyDescent="0.2"/>
    <row r="6360" x14ac:dyDescent="0.2"/>
    <row r="6361" x14ac:dyDescent="0.2"/>
    <row r="6362" x14ac:dyDescent="0.2"/>
    <row r="6363" x14ac:dyDescent="0.2"/>
    <row r="6364" x14ac:dyDescent="0.2"/>
    <row r="6365" x14ac:dyDescent="0.2"/>
    <row r="6366" x14ac:dyDescent="0.2"/>
    <row r="6367" x14ac:dyDescent="0.2"/>
    <row r="6368" x14ac:dyDescent="0.2"/>
    <row r="6369" x14ac:dyDescent="0.2"/>
    <row r="6370" x14ac:dyDescent="0.2"/>
    <row r="6371" x14ac:dyDescent="0.2"/>
    <row r="6372" x14ac:dyDescent="0.2"/>
    <row r="6373" x14ac:dyDescent="0.2"/>
    <row r="6374" x14ac:dyDescent="0.2"/>
    <row r="6375" x14ac:dyDescent="0.2"/>
    <row r="6376" x14ac:dyDescent="0.2"/>
    <row r="6377" x14ac:dyDescent="0.2"/>
    <row r="6378" x14ac:dyDescent="0.2"/>
    <row r="6379" x14ac:dyDescent="0.2"/>
    <row r="6380" x14ac:dyDescent="0.2"/>
    <row r="6381" x14ac:dyDescent="0.2"/>
    <row r="6382" x14ac:dyDescent="0.2"/>
    <row r="6383" x14ac:dyDescent="0.2"/>
    <row r="6384" x14ac:dyDescent="0.2"/>
    <row r="6385" x14ac:dyDescent="0.2"/>
    <row r="6386" x14ac:dyDescent="0.2"/>
    <row r="6387" x14ac:dyDescent="0.2"/>
    <row r="6388" x14ac:dyDescent="0.2"/>
    <row r="6389" x14ac:dyDescent="0.2"/>
    <row r="6390" x14ac:dyDescent="0.2"/>
    <row r="6391" x14ac:dyDescent="0.2"/>
    <row r="6392" x14ac:dyDescent="0.2"/>
    <row r="6393" x14ac:dyDescent="0.2"/>
    <row r="6394" x14ac:dyDescent="0.2"/>
    <row r="6395" x14ac:dyDescent="0.2"/>
    <row r="6396" x14ac:dyDescent="0.2"/>
    <row r="6397" x14ac:dyDescent="0.2"/>
    <row r="6398" x14ac:dyDescent="0.2"/>
    <row r="6399" x14ac:dyDescent="0.2"/>
    <row r="6400" x14ac:dyDescent="0.2"/>
    <row r="6401" x14ac:dyDescent="0.2"/>
    <row r="6402" x14ac:dyDescent="0.2"/>
    <row r="6403" x14ac:dyDescent="0.2"/>
    <row r="6404" x14ac:dyDescent="0.2"/>
    <row r="6405" x14ac:dyDescent="0.2"/>
    <row r="6406" x14ac:dyDescent="0.2"/>
    <row r="6407" x14ac:dyDescent="0.2"/>
    <row r="6408" x14ac:dyDescent="0.2"/>
    <row r="6409" x14ac:dyDescent="0.2"/>
    <row r="6410" x14ac:dyDescent="0.2"/>
    <row r="6411" x14ac:dyDescent="0.2"/>
    <row r="6412" x14ac:dyDescent="0.2"/>
    <row r="6413" x14ac:dyDescent="0.2"/>
    <row r="6414" x14ac:dyDescent="0.2"/>
    <row r="6415" x14ac:dyDescent="0.2"/>
    <row r="6416" x14ac:dyDescent="0.2"/>
    <row r="6417" x14ac:dyDescent="0.2"/>
    <row r="6418" x14ac:dyDescent="0.2"/>
    <row r="6419" x14ac:dyDescent="0.2"/>
    <row r="6420" x14ac:dyDescent="0.2"/>
    <row r="6421" x14ac:dyDescent="0.2"/>
    <row r="6422" x14ac:dyDescent="0.2"/>
    <row r="6423" x14ac:dyDescent="0.2"/>
    <row r="6424" x14ac:dyDescent="0.2"/>
    <row r="6425" x14ac:dyDescent="0.2"/>
    <row r="6426" x14ac:dyDescent="0.2"/>
    <row r="6427" x14ac:dyDescent="0.2"/>
    <row r="6428" x14ac:dyDescent="0.2"/>
    <row r="6429" x14ac:dyDescent="0.2"/>
    <row r="6430" x14ac:dyDescent="0.2"/>
    <row r="6431" x14ac:dyDescent="0.2"/>
    <row r="6432" x14ac:dyDescent="0.2"/>
    <row r="6433" x14ac:dyDescent="0.2"/>
    <row r="6434" x14ac:dyDescent="0.2"/>
    <row r="6435" x14ac:dyDescent="0.2"/>
    <row r="6436" x14ac:dyDescent="0.2"/>
    <row r="6437" x14ac:dyDescent="0.2"/>
    <row r="6438" x14ac:dyDescent="0.2"/>
    <row r="6439" x14ac:dyDescent="0.2"/>
    <row r="6440" x14ac:dyDescent="0.2"/>
    <row r="6441" x14ac:dyDescent="0.2"/>
    <row r="6442" x14ac:dyDescent="0.2"/>
    <row r="6443" x14ac:dyDescent="0.2"/>
    <row r="6444" x14ac:dyDescent="0.2"/>
    <row r="6445" x14ac:dyDescent="0.2"/>
    <row r="6446" x14ac:dyDescent="0.2"/>
    <row r="6447" x14ac:dyDescent="0.2"/>
    <row r="6448" x14ac:dyDescent="0.2"/>
    <row r="6449" x14ac:dyDescent="0.2"/>
    <row r="6450" x14ac:dyDescent="0.2"/>
    <row r="6451" x14ac:dyDescent="0.2"/>
    <row r="6452" x14ac:dyDescent="0.2"/>
    <row r="6453" x14ac:dyDescent="0.2"/>
    <row r="6454" x14ac:dyDescent="0.2"/>
    <row r="6455" x14ac:dyDescent="0.2"/>
    <row r="6456" x14ac:dyDescent="0.2"/>
    <row r="6457" x14ac:dyDescent="0.2"/>
    <row r="6458" x14ac:dyDescent="0.2"/>
    <row r="6459" x14ac:dyDescent="0.2"/>
    <row r="6460" x14ac:dyDescent="0.2"/>
    <row r="6461" x14ac:dyDescent="0.2"/>
    <row r="6462" x14ac:dyDescent="0.2"/>
    <row r="6463" x14ac:dyDescent="0.2"/>
    <row r="6464" x14ac:dyDescent="0.2"/>
    <row r="6465" x14ac:dyDescent="0.2"/>
    <row r="6466" x14ac:dyDescent="0.2"/>
    <row r="6467" x14ac:dyDescent="0.2"/>
    <row r="6468" x14ac:dyDescent="0.2"/>
    <row r="6469" x14ac:dyDescent="0.2"/>
    <row r="6470" x14ac:dyDescent="0.2"/>
    <row r="6471" x14ac:dyDescent="0.2"/>
    <row r="6472" x14ac:dyDescent="0.2"/>
    <row r="6473" x14ac:dyDescent="0.2"/>
    <row r="6474" x14ac:dyDescent="0.2"/>
    <row r="6475" x14ac:dyDescent="0.2"/>
    <row r="6476" x14ac:dyDescent="0.2"/>
    <row r="6477" x14ac:dyDescent="0.2"/>
    <row r="6478" x14ac:dyDescent="0.2"/>
    <row r="6479" x14ac:dyDescent="0.2"/>
    <row r="6480" x14ac:dyDescent="0.2"/>
    <row r="6481" x14ac:dyDescent="0.2"/>
    <row r="6482" x14ac:dyDescent="0.2"/>
    <row r="6483" x14ac:dyDescent="0.2"/>
    <row r="6484" x14ac:dyDescent="0.2"/>
    <row r="6485" x14ac:dyDescent="0.2"/>
    <row r="6486" x14ac:dyDescent="0.2"/>
    <row r="6487" x14ac:dyDescent="0.2"/>
    <row r="6488" x14ac:dyDescent="0.2"/>
    <row r="6489" x14ac:dyDescent="0.2"/>
    <row r="6490" x14ac:dyDescent="0.2"/>
    <row r="6491" x14ac:dyDescent="0.2"/>
    <row r="6492" x14ac:dyDescent="0.2"/>
    <row r="6493" x14ac:dyDescent="0.2"/>
    <row r="6494" x14ac:dyDescent="0.2"/>
    <row r="6495" x14ac:dyDescent="0.2"/>
    <row r="6496" x14ac:dyDescent="0.2"/>
    <row r="6497" x14ac:dyDescent="0.2"/>
    <row r="6498" x14ac:dyDescent="0.2"/>
    <row r="6499" x14ac:dyDescent="0.2"/>
    <row r="6500" x14ac:dyDescent="0.2"/>
    <row r="6501" x14ac:dyDescent="0.2"/>
    <row r="6502" x14ac:dyDescent="0.2"/>
    <row r="6503" x14ac:dyDescent="0.2"/>
    <row r="6504" x14ac:dyDescent="0.2"/>
    <row r="6505" x14ac:dyDescent="0.2"/>
    <row r="6506" x14ac:dyDescent="0.2"/>
    <row r="6507" x14ac:dyDescent="0.2"/>
    <row r="6508" x14ac:dyDescent="0.2"/>
    <row r="6509" x14ac:dyDescent="0.2"/>
    <row r="6510" x14ac:dyDescent="0.2"/>
    <row r="6511" x14ac:dyDescent="0.2"/>
    <row r="6512" x14ac:dyDescent="0.2"/>
    <row r="6513" x14ac:dyDescent="0.2"/>
    <row r="6514" x14ac:dyDescent="0.2"/>
    <row r="6515" x14ac:dyDescent="0.2"/>
    <row r="6516" x14ac:dyDescent="0.2"/>
    <row r="6517" x14ac:dyDescent="0.2"/>
    <row r="6518" x14ac:dyDescent="0.2"/>
    <row r="6519" x14ac:dyDescent="0.2"/>
    <row r="6520" x14ac:dyDescent="0.2"/>
    <row r="6521" x14ac:dyDescent="0.2"/>
    <row r="6522" x14ac:dyDescent="0.2"/>
    <row r="6523" x14ac:dyDescent="0.2"/>
    <row r="6524" x14ac:dyDescent="0.2"/>
    <row r="6525" x14ac:dyDescent="0.2"/>
    <row r="6526" x14ac:dyDescent="0.2"/>
    <row r="6527" x14ac:dyDescent="0.2"/>
    <row r="6528" x14ac:dyDescent="0.2"/>
    <row r="6529" x14ac:dyDescent="0.2"/>
    <row r="6530" x14ac:dyDescent="0.2"/>
    <row r="6531" x14ac:dyDescent="0.2"/>
    <row r="6532" x14ac:dyDescent="0.2"/>
    <row r="6533" x14ac:dyDescent="0.2"/>
    <row r="6534" x14ac:dyDescent="0.2"/>
    <row r="6535" x14ac:dyDescent="0.2"/>
    <row r="6536" x14ac:dyDescent="0.2"/>
    <row r="6537" x14ac:dyDescent="0.2"/>
    <row r="6538" x14ac:dyDescent="0.2"/>
    <row r="6539" x14ac:dyDescent="0.2"/>
    <row r="6540" x14ac:dyDescent="0.2"/>
    <row r="6541" x14ac:dyDescent="0.2"/>
    <row r="6542" x14ac:dyDescent="0.2"/>
    <row r="6543" x14ac:dyDescent="0.2"/>
    <row r="6544" x14ac:dyDescent="0.2"/>
    <row r="6545" x14ac:dyDescent="0.2"/>
    <row r="6546" x14ac:dyDescent="0.2"/>
    <row r="6547" x14ac:dyDescent="0.2"/>
    <row r="6548" x14ac:dyDescent="0.2"/>
    <row r="6549" x14ac:dyDescent="0.2"/>
    <row r="6550" x14ac:dyDescent="0.2"/>
    <row r="6551" x14ac:dyDescent="0.2"/>
    <row r="6552" x14ac:dyDescent="0.2"/>
    <row r="6553" x14ac:dyDescent="0.2"/>
    <row r="6554" x14ac:dyDescent="0.2"/>
    <row r="6555" x14ac:dyDescent="0.2"/>
    <row r="6556" x14ac:dyDescent="0.2"/>
    <row r="6557" x14ac:dyDescent="0.2"/>
    <row r="6558" x14ac:dyDescent="0.2"/>
    <row r="6559" x14ac:dyDescent="0.2"/>
    <row r="6560" x14ac:dyDescent="0.2"/>
    <row r="6561" x14ac:dyDescent="0.2"/>
    <row r="6562" x14ac:dyDescent="0.2"/>
    <row r="6563" x14ac:dyDescent="0.2"/>
    <row r="6564" x14ac:dyDescent="0.2"/>
    <row r="6565" x14ac:dyDescent="0.2"/>
    <row r="6566" x14ac:dyDescent="0.2"/>
    <row r="6567" x14ac:dyDescent="0.2"/>
    <row r="6568" x14ac:dyDescent="0.2"/>
    <row r="6569" x14ac:dyDescent="0.2"/>
    <row r="6570" x14ac:dyDescent="0.2"/>
    <row r="6571" x14ac:dyDescent="0.2"/>
    <row r="6572" x14ac:dyDescent="0.2"/>
    <row r="6573" x14ac:dyDescent="0.2"/>
    <row r="6574" x14ac:dyDescent="0.2"/>
    <row r="6575" x14ac:dyDescent="0.2"/>
    <row r="6576" x14ac:dyDescent="0.2"/>
    <row r="6577" x14ac:dyDescent="0.2"/>
    <row r="6578" x14ac:dyDescent="0.2"/>
    <row r="6579" x14ac:dyDescent="0.2"/>
    <row r="6580" x14ac:dyDescent="0.2"/>
    <row r="6581" x14ac:dyDescent="0.2"/>
    <row r="6582" x14ac:dyDescent="0.2"/>
    <row r="6583" x14ac:dyDescent="0.2"/>
    <row r="6584" x14ac:dyDescent="0.2"/>
    <row r="6585" x14ac:dyDescent="0.2"/>
    <row r="6586" x14ac:dyDescent="0.2"/>
    <row r="6587" x14ac:dyDescent="0.2"/>
    <row r="6588" x14ac:dyDescent="0.2"/>
    <row r="6589" x14ac:dyDescent="0.2"/>
    <row r="6590" x14ac:dyDescent="0.2"/>
    <row r="6591" x14ac:dyDescent="0.2"/>
    <row r="6592" x14ac:dyDescent="0.2"/>
    <row r="6593" x14ac:dyDescent="0.2"/>
    <row r="6594" x14ac:dyDescent="0.2"/>
    <row r="6595" x14ac:dyDescent="0.2"/>
    <row r="6596" x14ac:dyDescent="0.2"/>
    <row r="6597" x14ac:dyDescent="0.2"/>
    <row r="6598" x14ac:dyDescent="0.2"/>
    <row r="6599" x14ac:dyDescent="0.2"/>
    <row r="6600" x14ac:dyDescent="0.2"/>
    <row r="6601" x14ac:dyDescent="0.2"/>
    <row r="6602" x14ac:dyDescent="0.2"/>
    <row r="6603" x14ac:dyDescent="0.2"/>
    <row r="6604" x14ac:dyDescent="0.2"/>
    <row r="6605" x14ac:dyDescent="0.2"/>
    <row r="6606" x14ac:dyDescent="0.2"/>
    <row r="6607" x14ac:dyDescent="0.2"/>
    <row r="6608" x14ac:dyDescent="0.2"/>
    <row r="6609" x14ac:dyDescent="0.2"/>
    <row r="6610" x14ac:dyDescent="0.2"/>
    <row r="6611" x14ac:dyDescent="0.2"/>
    <row r="6612" x14ac:dyDescent="0.2"/>
    <row r="6613" x14ac:dyDescent="0.2"/>
    <row r="6614" x14ac:dyDescent="0.2"/>
    <row r="6615" x14ac:dyDescent="0.2"/>
    <row r="6616" x14ac:dyDescent="0.2"/>
    <row r="6617" x14ac:dyDescent="0.2"/>
    <row r="6618" x14ac:dyDescent="0.2"/>
    <row r="6619" x14ac:dyDescent="0.2"/>
    <row r="6620" x14ac:dyDescent="0.2"/>
    <row r="6621" x14ac:dyDescent="0.2"/>
    <row r="6622" x14ac:dyDescent="0.2"/>
    <row r="6623" x14ac:dyDescent="0.2"/>
    <row r="6624" x14ac:dyDescent="0.2"/>
    <row r="6625" x14ac:dyDescent="0.2"/>
    <row r="6626" x14ac:dyDescent="0.2"/>
    <row r="6627" x14ac:dyDescent="0.2"/>
    <row r="6628" x14ac:dyDescent="0.2"/>
    <row r="6629" x14ac:dyDescent="0.2"/>
    <row r="6630" x14ac:dyDescent="0.2"/>
    <row r="6631" x14ac:dyDescent="0.2"/>
    <row r="6632" x14ac:dyDescent="0.2"/>
    <row r="6633" x14ac:dyDescent="0.2"/>
    <row r="6634" x14ac:dyDescent="0.2"/>
    <row r="6635" x14ac:dyDescent="0.2"/>
    <row r="6636" x14ac:dyDescent="0.2"/>
    <row r="6637" x14ac:dyDescent="0.2"/>
    <row r="6638" x14ac:dyDescent="0.2"/>
    <row r="6639" x14ac:dyDescent="0.2"/>
    <row r="6640" x14ac:dyDescent="0.2"/>
    <row r="6641" x14ac:dyDescent="0.2"/>
    <row r="6642" x14ac:dyDescent="0.2"/>
    <row r="6643" x14ac:dyDescent="0.2"/>
    <row r="6644" x14ac:dyDescent="0.2"/>
    <row r="6645" x14ac:dyDescent="0.2"/>
    <row r="6646" x14ac:dyDescent="0.2"/>
    <row r="6647" x14ac:dyDescent="0.2"/>
    <row r="6648" x14ac:dyDescent="0.2"/>
    <row r="6649" x14ac:dyDescent="0.2"/>
    <row r="6650" x14ac:dyDescent="0.2"/>
    <row r="6651" x14ac:dyDescent="0.2"/>
    <row r="6652" x14ac:dyDescent="0.2"/>
    <row r="6653" x14ac:dyDescent="0.2"/>
    <row r="6654" x14ac:dyDescent="0.2"/>
    <row r="6655" x14ac:dyDescent="0.2"/>
    <row r="6656" x14ac:dyDescent="0.2"/>
    <row r="6657" x14ac:dyDescent="0.2"/>
    <row r="6658" x14ac:dyDescent="0.2"/>
    <row r="6659" x14ac:dyDescent="0.2"/>
    <row r="6660" x14ac:dyDescent="0.2"/>
    <row r="6661" x14ac:dyDescent="0.2"/>
    <row r="6662" x14ac:dyDescent="0.2"/>
    <row r="6663" x14ac:dyDescent="0.2"/>
    <row r="6664" x14ac:dyDescent="0.2"/>
    <row r="6665" x14ac:dyDescent="0.2"/>
    <row r="6666" x14ac:dyDescent="0.2"/>
    <row r="6667" x14ac:dyDescent="0.2"/>
    <row r="6668" x14ac:dyDescent="0.2"/>
    <row r="6669" x14ac:dyDescent="0.2"/>
    <row r="6670" x14ac:dyDescent="0.2"/>
    <row r="6671" x14ac:dyDescent="0.2"/>
    <row r="6672" x14ac:dyDescent="0.2"/>
    <row r="6673" x14ac:dyDescent="0.2"/>
    <row r="6674" x14ac:dyDescent="0.2"/>
    <row r="6675" x14ac:dyDescent="0.2"/>
    <row r="6676" x14ac:dyDescent="0.2"/>
    <row r="6677" x14ac:dyDescent="0.2"/>
    <row r="6678" x14ac:dyDescent="0.2"/>
    <row r="6679" x14ac:dyDescent="0.2"/>
    <row r="6680" x14ac:dyDescent="0.2"/>
    <row r="6681" x14ac:dyDescent="0.2"/>
    <row r="6682" x14ac:dyDescent="0.2"/>
    <row r="6683" x14ac:dyDescent="0.2"/>
    <row r="6684" x14ac:dyDescent="0.2"/>
    <row r="6685" x14ac:dyDescent="0.2"/>
    <row r="6686" x14ac:dyDescent="0.2"/>
    <row r="6687" x14ac:dyDescent="0.2"/>
    <row r="6688" x14ac:dyDescent="0.2"/>
    <row r="6689" x14ac:dyDescent="0.2"/>
    <row r="6690" x14ac:dyDescent="0.2"/>
    <row r="6691" x14ac:dyDescent="0.2"/>
    <row r="6692" x14ac:dyDescent="0.2"/>
    <row r="6693" x14ac:dyDescent="0.2"/>
    <row r="6694" x14ac:dyDescent="0.2"/>
    <row r="6695" x14ac:dyDescent="0.2"/>
    <row r="6696" x14ac:dyDescent="0.2"/>
    <row r="6697" x14ac:dyDescent="0.2"/>
    <row r="6698" x14ac:dyDescent="0.2"/>
    <row r="6699" x14ac:dyDescent="0.2"/>
    <row r="6700" x14ac:dyDescent="0.2"/>
    <row r="6701" x14ac:dyDescent="0.2"/>
    <row r="6702" x14ac:dyDescent="0.2"/>
    <row r="6703" x14ac:dyDescent="0.2"/>
    <row r="6704" x14ac:dyDescent="0.2"/>
    <row r="6705" x14ac:dyDescent="0.2"/>
    <row r="6706" x14ac:dyDescent="0.2"/>
    <row r="6707" x14ac:dyDescent="0.2"/>
    <row r="6708" x14ac:dyDescent="0.2"/>
    <row r="6709" x14ac:dyDescent="0.2"/>
    <row r="6710" x14ac:dyDescent="0.2"/>
    <row r="6711" x14ac:dyDescent="0.2"/>
    <row r="6712" x14ac:dyDescent="0.2"/>
    <row r="6713" x14ac:dyDescent="0.2"/>
    <row r="6714" x14ac:dyDescent="0.2"/>
    <row r="6715" x14ac:dyDescent="0.2"/>
    <row r="6716" x14ac:dyDescent="0.2"/>
    <row r="6717" x14ac:dyDescent="0.2"/>
    <row r="6718" x14ac:dyDescent="0.2"/>
    <row r="6719" x14ac:dyDescent="0.2"/>
    <row r="6720" x14ac:dyDescent="0.2"/>
    <row r="6721" x14ac:dyDescent="0.2"/>
    <row r="6722" x14ac:dyDescent="0.2"/>
    <row r="6723" x14ac:dyDescent="0.2"/>
    <row r="6724" x14ac:dyDescent="0.2"/>
    <row r="6725" x14ac:dyDescent="0.2"/>
    <row r="6726" x14ac:dyDescent="0.2"/>
    <row r="6727" x14ac:dyDescent="0.2"/>
    <row r="6728" x14ac:dyDescent="0.2"/>
    <row r="6729" x14ac:dyDescent="0.2"/>
    <row r="6730" x14ac:dyDescent="0.2"/>
    <row r="6731" x14ac:dyDescent="0.2"/>
    <row r="6732" x14ac:dyDescent="0.2"/>
    <row r="6733" x14ac:dyDescent="0.2"/>
    <row r="6734" x14ac:dyDescent="0.2"/>
    <row r="6735" x14ac:dyDescent="0.2"/>
    <row r="6736" x14ac:dyDescent="0.2"/>
    <row r="6737" x14ac:dyDescent="0.2"/>
    <row r="6738" x14ac:dyDescent="0.2"/>
    <row r="6739" x14ac:dyDescent="0.2"/>
    <row r="6740" x14ac:dyDescent="0.2"/>
    <row r="6741" x14ac:dyDescent="0.2"/>
    <row r="6742" x14ac:dyDescent="0.2"/>
    <row r="6743" x14ac:dyDescent="0.2"/>
    <row r="6744" x14ac:dyDescent="0.2"/>
    <row r="6745" x14ac:dyDescent="0.2"/>
    <row r="6746" x14ac:dyDescent="0.2"/>
    <row r="6747" x14ac:dyDescent="0.2"/>
    <row r="6748" x14ac:dyDescent="0.2"/>
    <row r="6749" x14ac:dyDescent="0.2"/>
    <row r="6750" x14ac:dyDescent="0.2"/>
    <row r="6751" x14ac:dyDescent="0.2"/>
    <row r="6752" x14ac:dyDescent="0.2"/>
    <row r="6753" x14ac:dyDescent="0.2"/>
    <row r="6754" x14ac:dyDescent="0.2"/>
    <row r="6755" x14ac:dyDescent="0.2"/>
    <row r="6756" x14ac:dyDescent="0.2"/>
    <row r="6757" x14ac:dyDescent="0.2"/>
    <row r="6758" x14ac:dyDescent="0.2"/>
    <row r="6759" x14ac:dyDescent="0.2"/>
    <row r="6760" x14ac:dyDescent="0.2"/>
    <row r="6761" x14ac:dyDescent="0.2"/>
    <row r="6762" x14ac:dyDescent="0.2"/>
    <row r="6763" x14ac:dyDescent="0.2"/>
    <row r="6764" x14ac:dyDescent="0.2"/>
    <row r="6765" x14ac:dyDescent="0.2"/>
    <row r="6766" x14ac:dyDescent="0.2"/>
    <row r="6767" x14ac:dyDescent="0.2"/>
    <row r="6768" x14ac:dyDescent="0.2"/>
    <row r="6769" x14ac:dyDescent="0.2"/>
    <row r="6770" x14ac:dyDescent="0.2"/>
    <row r="6771" x14ac:dyDescent="0.2"/>
    <row r="6772" x14ac:dyDescent="0.2"/>
    <row r="6773" x14ac:dyDescent="0.2"/>
    <row r="6774" x14ac:dyDescent="0.2"/>
    <row r="6775" x14ac:dyDescent="0.2"/>
    <row r="6776" x14ac:dyDescent="0.2"/>
    <row r="6777" x14ac:dyDescent="0.2"/>
    <row r="6778" x14ac:dyDescent="0.2"/>
    <row r="6779" x14ac:dyDescent="0.2"/>
    <row r="6780" x14ac:dyDescent="0.2"/>
    <row r="6781" x14ac:dyDescent="0.2"/>
    <row r="6782" x14ac:dyDescent="0.2"/>
    <row r="6783" x14ac:dyDescent="0.2"/>
    <row r="6784" x14ac:dyDescent="0.2"/>
    <row r="6785" x14ac:dyDescent="0.2"/>
    <row r="6786" x14ac:dyDescent="0.2"/>
    <row r="6787" x14ac:dyDescent="0.2"/>
    <row r="6788" x14ac:dyDescent="0.2"/>
    <row r="6789" x14ac:dyDescent="0.2"/>
    <row r="6790" x14ac:dyDescent="0.2"/>
    <row r="6791" x14ac:dyDescent="0.2"/>
    <row r="6792" x14ac:dyDescent="0.2"/>
    <row r="6793" x14ac:dyDescent="0.2"/>
    <row r="6794" x14ac:dyDescent="0.2"/>
    <row r="6795" x14ac:dyDescent="0.2"/>
    <row r="6796" x14ac:dyDescent="0.2"/>
    <row r="6797" x14ac:dyDescent="0.2"/>
    <row r="6798" x14ac:dyDescent="0.2"/>
    <row r="6799" x14ac:dyDescent="0.2"/>
    <row r="6800" x14ac:dyDescent="0.2"/>
    <row r="6801" x14ac:dyDescent="0.2"/>
    <row r="6802" x14ac:dyDescent="0.2"/>
    <row r="6803" x14ac:dyDescent="0.2"/>
    <row r="6804" x14ac:dyDescent="0.2"/>
    <row r="6805" x14ac:dyDescent="0.2"/>
    <row r="6806" x14ac:dyDescent="0.2"/>
    <row r="6807" x14ac:dyDescent="0.2"/>
    <row r="6808" x14ac:dyDescent="0.2"/>
    <row r="6809" x14ac:dyDescent="0.2"/>
    <row r="6810" x14ac:dyDescent="0.2"/>
    <row r="6811" x14ac:dyDescent="0.2"/>
    <row r="6812" x14ac:dyDescent="0.2"/>
    <row r="6813" x14ac:dyDescent="0.2"/>
    <row r="6814" x14ac:dyDescent="0.2"/>
    <row r="6815" x14ac:dyDescent="0.2"/>
    <row r="6816" x14ac:dyDescent="0.2"/>
    <row r="6817" x14ac:dyDescent="0.2"/>
    <row r="6818" x14ac:dyDescent="0.2"/>
    <row r="6819" x14ac:dyDescent="0.2"/>
    <row r="6820" x14ac:dyDescent="0.2"/>
    <row r="6821" x14ac:dyDescent="0.2"/>
    <row r="6822" x14ac:dyDescent="0.2"/>
    <row r="6823" x14ac:dyDescent="0.2"/>
    <row r="6824" x14ac:dyDescent="0.2"/>
    <row r="6825" x14ac:dyDescent="0.2"/>
    <row r="6826" x14ac:dyDescent="0.2"/>
    <row r="6827" x14ac:dyDescent="0.2"/>
    <row r="6828" x14ac:dyDescent="0.2"/>
    <row r="6829" x14ac:dyDescent="0.2"/>
    <row r="6830" x14ac:dyDescent="0.2"/>
    <row r="6831" x14ac:dyDescent="0.2"/>
    <row r="6832" x14ac:dyDescent="0.2"/>
    <row r="6833" x14ac:dyDescent="0.2"/>
    <row r="6834" x14ac:dyDescent="0.2"/>
    <row r="6835" x14ac:dyDescent="0.2"/>
    <row r="6836" x14ac:dyDescent="0.2"/>
    <row r="6837" x14ac:dyDescent="0.2"/>
    <row r="6838" x14ac:dyDescent="0.2"/>
    <row r="6839" x14ac:dyDescent="0.2"/>
    <row r="6840" x14ac:dyDescent="0.2"/>
    <row r="6841" x14ac:dyDescent="0.2"/>
    <row r="6842" x14ac:dyDescent="0.2"/>
    <row r="6843" x14ac:dyDescent="0.2"/>
    <row r="6844" x14ac:dyDescent="0.2"/>
    <row r="6845" x14ac:dyDescent="0.2"/>
    <row r="6846" x14ac:dyDescent="0.2"/>
    <row r="6847" x14ac:dyDescent="0.2"/>
    <row r="6848" x14ac:dyDescent="0.2"/>
    <row r="6849" x14ac:dyDescent="0.2"/>
    <row r="6850" x14ac:dyDescent="0.2"/>
    <row r="6851" x14ac:dyDescent="0.2"/>
    <row r="6852" x14ac:dyDescent="0.2"/>
    <row r="6853" x14ac:dyDescent="0.2"/>
    <row r="6854" x14ac:dyDescent="0.2"/>
    <row r="6855" x14ac:dyDescent="0.2"/>
    <row r="6856" x14ac:dyDescent="0.2"/>
    <row r="6857" x14ac:dyDescent="0.2"/>
    <row r="6858" x14ac:dyDescent="0.2"/>
    <row r="6859" x14ac:dyDescent="0.2"/>
    <row r="6860" x14ac:dyDescent="0.2"/>
    <row r="6861" x14ac:dyDescent="0.2"/>
    <row r="6862" x14ac:dyDescent="0.2"/>
    <row r="6863" x14ac:dyDescent="0.2"/>
    <row r="6864" x14ac:dyDescent="0.2"/>
    <row r="6865" x14ac:dyDescent="0.2"/>
    <row r="6866" x14ac:dyDescent="0.2"/>
    <row r="6867" x14ac:dyDescent="0.2"/>
    <row r="6868" x14ac:dyDescent="0.2"/>
    <row r="6869" x14ac:dyDescent="0.2"/>
    <row r="6870" x14ac:dyDescent="0.2"/>
    <row r="6871" x14ac:dyDescent="0.2"/>
    <row r="6872" x14ac:dyDescent="0.2"/>
    <row r="6873" x14ac:dyDescent="0.2"/>
    <row r="6874" x14ac:dyDescent="0.2"/>
    <row r="6875" x14ac:dyDescent="0.2"/>
    <row r="6876" x14ac:dyDescent="0.2"/>
    <row r="6877" x14ac:dyDescent="0.2"/>
    <row r="6878" x14ac:dyDescent="0.2"/>
    <row r="6879" x14ac:dyDescent="0.2"/>
    <row r="6880" x14ac:dyDescent="0.2"/>
    <row r="6881" x14ac:dyDescent="0.2"/>
    <row r="6882" x14ac:dyDescent="0.2"/>
    <row r="6883" x14ac:dyDescent="0.2"/>
    <row r="6884" x14ac:dyDescent="0.2"/>
    <row r="6885" x14ac:dyDescent="0.2"/>
    <row r="6886" x14ac:dyDescent="0.2"/>
    <row r="6887" x14ac:dyDescent="0.2"/>
    <row r="6888" x14ac:dyDescent="0.2"/>
    <row r="6889" x14ac:dyDescent="0.2"/>
    <row r="6890" x14ac:dyDescent="0.2"/>
    <row r="6891" x14ac:dyDescent="0.2"/>
    <row r="6892" x14ac:dyDescent="0.2"/>
    <row r="6893" x14ac:dyDescent="0.2"/>
    <row r="6894" x14ac:dyDescent="0.2"/>
    <row r="6895" x14ac:dyDescent="0.2"/>
    <row r="6896" x14ac:dyDescent="0.2"/>
    <row r="6897" x14ac:dyDescent="0.2"/>
    <row r="6898" x14ac:dyDescent="0.2"/>
    <row r="6899" x14ac:dyDescent="0.2"/>
    <row r="6900" x14ac:dyDescent="0.2"/>
    <row r="6901" x14ac:dyDescent="0.2"/>
    <row r="6902" x14ac:dyDescent="0.2"/>
    <row r="6903" x14ac:dyDescent="0.2"/>
    <row r="6904" x14ac:dyDescent="0.2"/>
    <row r="6905" x14ac:dyDescent="0.2"/>
    <row r="6906" x14ac:dyDescent="0.2"/>
    <row r="6907" x14ac:dyDescent="0.2"/>
    <row r="6908" x14ac:dyDescent="0.2"/>
    <row r="6909" x14ac:dyDescent="0.2"/>
    <row r="6910" x14ac:dyDescent="0.2"/>
    <row r="6911" x14ac:dyDescent="0.2"/>
    <row r="6912" x14ac:dyDescent="0.2"/>
    <row r="6913" x14ac:dyDescent="0.2"/>
    <row r="6914" x14ac:dyDescent="0.2"/>
    <row r="6915" x14ac:dyDescent="0.2"/>
    <row r="6916" x14ac:dyDescent="0.2"/>
    <row r="6917" x14ac:dyDescent="0.2"/>
    <row r="6918" x14ac:dyDescent="0.2"/>
    <row r="6919" x14ac:dyDescent="0.2"/>
    <row r="6920" x14ac:dyDescent="0.2"/>
    <row r="6921" x14ac:dyDescent="0.2"/>
    <row r="6922" x14ac:dyDescent="0.2"/>
    <row r="6923" x14ac:dyDescent="0.2"/>
    <row r="6924" x14ac:dyDescent="0.2"/>
    <row r="6925" x14ac:dyDescent="0.2"/>
    <row r="6926" x14ac:dyDescent="0.2"/>
    <row r="6927" x14ac:dyDescent="0.2"/>
    <row r="6928" x14ac:dyDescent="0.2"/>
    <row r="6929" x14ac:dyDescent="0.2"/>
    <row r="6930" x14ac:dyDescent="0.2"/>
    <row r="6931" x14ac:dyDescent="0.2"/>
    <row r="6932" x14ac:dyDescent="0.2"/>
    <row r="6933" x14ac:dyDescent="0.2"/>
    <row r="6934" x14ac:dyDescent="0.2"/>
    <row r="6935" x14ac:dyDescent="0.2"/>
    <row r="6936" x14ac:dyDescent="0.2"/>
    <row r="6937" x14ac:dyDescent="0.2"/>
    <row r="6938" x14ac:dyDescent="0.2"/>
    <row r="6939" x14ac:dyDescent="0.2"/>
    <row r="6940" x14ac:dyDescent="0.2"/>
    <row r="6941" x14ac:dyDescent="0.2"/>
    <row r="6942" x14ac:dyDescent="0.2"/>
    <row r="6943" x14ac:dyDescent="0.2"/>
    <row r="6944" x14ac:dyDescent="0.2"/>
    <row r="6945" x14ac:dyDescent="0.2"/>
    <row r="6946" x14ac:dyDescent="0.2"/>
    <row r="6947" x14ac:dyDescent="0.2"/>
    <row r="6948" x14ac:dyDescent="0.2"/>
    <row r="6949" x14ac:dyDescent="0.2"/>
    <row r="6950" x14ac:dyDescent="0.2"/>
    <row r="6951" x14ac:dyDescent="0.2"/>
    <row r="6952" x14ac:dyDescent="0.2"/>
    <row r="6953" x14ac:dyDescent="0.2"/>
    <row r="6954" x14ac:dyDescent="0.2"/>
    <row r="6955" x14ac:dyDescent="0.2"/>
    <row r="6956" x14ac:dyDescent="0.2"/>
    <row r="6957" x14ac:dyDescent="0.2"/>
    <row r="6958" x14ac:dyDescent="0.2"/>
    <row r="6959" x14ac:dyDescent="0.2"/>
    <row r="6960" x14ac:dyDescent="0.2"/>
    <row r="6961" x14ac:dyDescent="0.2"/>
    <row r="6962" x14ac:dyDescent="0.2"/>
    <row r="6963" x14ac:dyDescent="0.2"/>
    <row r="6964" x14ac:dyDescent="0.2"/>
    <row r="6965" x14ac:dyDescent="0.2"/>
    <row r="6966" x14ac:dyDescent="0.2"/>
    <row r="6967" x14ac:dyDescent="0.2"/>
    <row r="6968" x14ac:dyDescent="0.2"/>
    <row r="6969" x14ac:dyDescent="0.2"/>
    <row r="6970" x14ac:dyDescent="0.2"/>
    <row r="6971" x14ac:dyDescent="0.2"/>
    <row r="6972" x14ac:dyDescent="0.2"/>
    <row r="6973" x14ac:dyDescent="0.2"/>
    <row r="6974" x14ac:dyDescent="0.2"/>
    <row r="6975" x14ac:dyDescent="0.2"/>
    <row r="6976" x14ac:dyDescent="0.2"/>
    <row r="6977" x14ac:dyDescent="0.2"/>
    <row r="6978" x14ac:dyDescent="0.2"/>
    <row r="6979" x14ac:dyDescent="0.2"/>
    <row r="6980" x14ac:dyDescent="0.2"/>
    <row r="6981" x14ac:dyDescent="0.2"/>
    <row r="6982" x14ac:dyDescent="0.2"/>
    <row r="6983" x14ac:dyDescent="0.2"/>
    <row r="6984" x14ac:dyDescent="0.2"/>
    <row r="6985" x14ac:dyDescent="0.2"/>
    <row r="6986" x14ac:dyDescent="0.2"/>
    <row r="6987" x14ac:dyDescent="0.2"/>
    <row r="6988" x14ac:dyDescent="0.2"/>
    <row r="6989" x14ac:dyDescent="0.2"/>
    <row r="6990" x14ac:dyDescent="0.2"/>
    <row r="6991" x14ac:dyDescent="0.2"/>
    <row r="6992" x14ac:dyDescent="0.2"/>
    <row r="6993" x14ac:dyDescent="0.2"/>
    <row r="6994" x14ac:dyDescent="0.2"/>
    <row r="6995" x14ac:dyDescent="0.2"/>
    <row r="6996" x14ac:dyDescent="0.2"/>
    <row r="6997" x14ac:dyDescent="0.2"/>
    <row r="6998" x14ac:dyDescent="0.2"/>
    <row r="6999" x14ac:dyDescent="0.2"/>
    <row r="7000" x14ac:dyDescent="0.2"/>
    <row r="7001" x14ac:dyDescent="0.2"/>
    <row r="7002" x14ac:dyDescent="0.2"/>
    <row r="7003" x14ac:dyDescent="0.2"/>
    <row r="7004" x14ac:dyDescent="0.2"/>
    <row r="7005" x14ac:dyDescent="0.2"/>
    <row r="7006" x14ac:dyDescent="0.2"/>
    <row r="7007" x14ac:dyDescent="0.2"/>
    <row r="7008" x14ac:dyDescent="0.2"/>
    <row r="7009" x14ac:dyDescent="0.2"/>
    <row r="7010" x14ac:dyDescent="0.2"/>
    <row r="7011" x14ac:dyDescent="0.2"/>
    <row r="7012" x14ac:dyDescent="0.2"/>
    <row r="7013" x14ac:dyDescent="0.2"/>
    <row r="7014" x14ac:dyDescent="0.2"/>
    <row r="7015" x14ac:dyDescent="0.2"/>
    <row r="7016" x14ac:dyDescent="0.2"/>
    <row r="7017" x14ac:dyDescent="0.2"/>
    <row r="7018" x14ac:dyDescent="0.2"/>
    <row r="7019" x14ac:dyDescent="0.2"/>
    <row r="7020" x14ac:dyDescent="0.2"/>
    <row r="7021" x14ac:dyDescent="0.2"/>
    <row r="7022" x14ac:dyDescent="0.2"/>
    <row r="7023" x14ac:dyDescent="0.2"/>
    <row r="7024" x14ac:dyDescent="0.2"/>
    <row r="7025" x14ac:dyDescent="0.2"/>
    <row r="7026" x14ac:dyDescent="0.2"/>
    <row r="7027" x14ac:dyDescent="0.2"/>
    <row r="7028" x14ac:dyDescent="0.2"/>
    <row r="7029" x14ac:dyDescent="0.2"/>
    <row r="7030" x14ac:dyDescent="0.2"/>
    <row r="7031" x14ac:dyDescent="0.2"/>
    <row r="7032" x14ac:dyDescent="0.2"/>
    <row r="7033" x14ac:dyDescent="0.2"/>
    <row r="7034" x14ac:dyDescent="0.2"/>
    <row r="7035" x14ac:dyDescent="0.2"/>
    <row r="7036" x14ac:dyDescent="0.2"/>
    <row r="7037" x14ac:dyDescent="0.2"/>
    <row r="7038" x14ac:dyDescent="0.2"/>
    <row r="7039" x14ac:dyDescent="0.2"/>
    <row r="7040" x14ac:dyDescent="0.2"/>
    <row r="7041" x14ac:dyDescent="0.2"/>
    <row r="7042" x14ac:dyDescent="0.2"/>
    <row r="7043" x14ac:dyDescent="0.2"/>
    <row r="7044" x14ac:dyDescent="0.2"/>
    <row r="7045" x14ac:dyDescent="0.2"/>
    <row r="7046" x14ac:dyDescent="0.2"/>
    <row r="7047" x14ac:dyDescent="0.2"/>
    <row r="7048" x14ac:dyDescent="0.2"/>
    <row r="7049" x14ac:dyDescent="0.2"/>
    <row r="7050" x14ac:dyDescent="0.2"/>
    <row r="7051" x14ac:dyDescent="0.2"/>
    <row r="7052" x14ac:dyDescent="0.2"/>
    <row r="7053" x14ac:dyDescent="0.2"/>
    <row r="7054" x14ac:dyDescent="0.2"/>
    <row r="7055" x14ac:dyDescent="0.2"/>
    <row r="7056" x14ac:dyDescent="0.2"/>
    <row r="7057" x14ac:dyDescent="0.2"/>
    <row r="7058" x14ac:dyDescent="0.2"/>
    <row r="7059" x14ac:dyDescent="0.2"/>
    <row r="7060" x14ac:dyDescent="0.2"/>
    <row r="7061" x14ac:dyDescent="0.2"/>
    <row r="7062" x14ac:dyDescent="0.2"/>
    <row r="7063" x14ac:dyDescent="0.2"/>
    <row r="7064" x14ac:dyDescent="0.2"/>
    <row r="7065" x14ac:dyDescent="0.2"/>
    <row r="7066" x14ac:dyDescent="0.2"/>
    <row r="7067" x14ac:dyDescent="0.2"/>
    <row r="7068" x14ac:dyDescent="0.2"/>
    <row r="7069" x14ac:dyDescent="0.2"/>
    <row r="7070" x14ac:dyDescent="0.2"/>
    <row r="7071" x14ac:dyDescent="0.2"/>
    <row r="7072" x14ac:dyDescent="0.2"/>
    <row r="7073" x14ac:dyDescent="0.2"/>
    <row r="7074" x14ac:dyDescent="0.2"/>
    <row r="7075" x14ac:dyDescent="0.2"/>
    <row r="7076" x14ac:dyDescent="0.2"/>
    <row r="7077" x14ac:dyDescent="0.2"/>
    <row r="7078" x14ac:dyDescent="0.2"/>
    <row r="7079" x14ac:dyDescent="0.2"/>
    <row r="7080" x14ac:dyDescent="0.2"/>
    <row r="7081" x14ac:dyDescent="0.2"/>
    <row r="7082" x14ac:dyDescent="0.2"/>
    <row r="7083" x14ac:dyDescent="0.2"/>
    <row r="7084" x14ac:dyDescent="0.2"/>
    <row r="7085" x14ac:dyDescent="0.2"/>
    <row r="7086" x14ac:dyDescent="0.2"/>
    <row r="7087" x14ac:dyDescent="0.2"/>
    <row r="7088" x14ac:dyDescent="0.2"/>
    <row r="7089" x14ac:dyDescent="0.2"/>
    <row r="7090" x14ac:dyDescent="0.2"/>
    <row r="7091" x14ac:dyDescent="0.2"/>
    <row r="7092" x14ac:dyDescent="0.2"/>
    <row r="7093" x14ac:dyDescent="0.2"/>
    <row r="7094" x14ac:dyDescent="0.2"/>
    <row r="7095" x14ac:dyDescent="0.2"/>
    <row r="7096" x14ac:dyDescent="0.2"/>
    <row r="7097" x14ac:dyDescent="0.2"/>
    <row r="7098" x14ac:dyDescent="0.2"/>
    <row r="7099" x14ac:dyDescent="0.2"/>
    <row r="7100" x14ac:dyDescent="0.2"/>
    <row r="7101" x14ac:dyDescent="0.2"/>
    <row r="7102" x14ac:dyDescent="0.2"/>
    <row r="7103" x14ac:dyDescent="0.2"/>
    <row r="7104" x14ac:dyDescent="0.2"/>
    <row r="7105" x14ac:dyDescent="0.2"/>
    <row r="7106" x14ac:dyDescent="0.2"/>
    <row r="7107" x14ac:dyDescent="0.2"/>
    <row r="7108" x14ac:dyDescent="0.2"/>
    <row r="7109" x14ac:dyDescent="0.2"/>
    <row r="7110" x14ac:dyDescent="0.2"/>
    <row r="7111" x14ac:dyDescent="0.2"/>
    <row r="7112" x14ac:dyDescent="0.2"/>
    <row r="7113" x14ac:dyDescent="0.2"/>
    <row r="7114" x14ac:dyDescent="0.2"/>
    <row r="7115" x14ac:dyDescent="0.2"/>
    <row r="7116" x14ac:dyDescent="0.2"/>
    <row r="7117" x14ac:dyDescent="0.2"/>
    <row r="7118" x14ac:dyDescent="0.2"/>
    <row r="7119" x14ac:dyDescent="0.2"/>
    <row r="7120" x14ac:dyDescent="0.2"/>
    <row r="7121" x14ac:dyDescent="0.2"/>
    <row r="7122" x14ac:dyDescent="0.2"/>
    <row r="7123" x14ac:dyDescent="0.2"/>
    <row r="7124" x14ac:dyDescent="0.2"/>
    <row r="7125" x14ac:dyDescent="0.2"/>
    <row r="7126" x14ac:dyDescent="0.2"/>
    <row r="7127" x14ac:dyDescent="0.2"/>
    <row r="7128" x14ac:dyDescent="0.2"/>
    <row r="7129" x14ac:dyDescent="0.2"/>
    <row r="7130" x14ac:dyDescent="0.2"/>
    <row r="7131" x14ac:dyDescent="0.2"/>
    <row r="7132" x14ac:dyDescent="0.2"/>
    <row r="7133" x14ac:dyDescent="0.2"/>
    <row r="7134" x14ac:dyDescent="0.2"/>
    <row r="7135" x14ac:dyDescent="0.2"/>
    <row r="7136" x14ac:dyDescent="0.2"/>
    <row r="7137" x14ac:dyDescent="0.2"/>
    <row r="7138" x14ac:dyDescent="0.2"/>
    <row r="7139" x14ac:dyDescent="0.2"/>
    <row r="7140" x14ac:dyDescent="0.2"/>
    <row r="7141" x14ac:dyDescent="0.2"/>
    <row r="7142" x14ac:dyDescent="0.2"/>
    <row r="7143" x14ac:dyDescent="0.2"/>
    <row r="7144" x14ac:dyDescent="0.2"/>
    <row r="7145" x14ac:dyDescent="0.2"/>
    <row r="7146" x14ac:dyDescent="0.2"/>
    <row r="7147" x14ac:dyDescent="0.2"/>
    <row r="7148" x14ac:dyDescent="0.2"/>
    <row r="7149" x14ac:dyDescent="0.2"/>
    <row r="7150" x14ac:dyDescent="0.2"/>
    <row r="7151" x14ac:dyDescent="0.2"/>
    <row r="7152" x14ac:dyDescent="0.2"/>
    <row r="7153" x14ac:dyDescent="0.2"/>
    <row r="7154" x14ac:dyDescent="0.2"/>
    <row r="7155" x14ac:dyDescent="0.2"/>
    <row r="7156" x14ac:dyDescent="0.2"/>
    <row r="7157" x14ac:dyDescent="0.2"/>
    <row r="7158" x14ac:dyDescent="0.2"/>
    <row r="7159" x14ac:dyDescent="0.2"/>
    <row r="7160" x14ac:dyDescent="0.2"/>
    <row r="7161" x14ac:dyDescent="0.2"/>
    <row r="7162" x14ac:dyDescent="0.2"/>
    <row r="7163" x14ac:dyDescent="0.2"/>
    <row r="7164" x14ac:dyDescent="0.2"/>
    <row r="7165" x14ac:dyDescent="0.2"/>
    <row r="7166" x14ac:dyDescent="0.2"/>
    <row r="7167" x14ac:dyDescent="0.2"/>
    <row r="7168" x14ac:dyDescent="0.2"/>
    <row r="7169" x14ac:dyDescent="0.2"/>
    <row r="7170" x14ac:dyDescent="0.2"/>
    <row r="7171" x14ac:dyDescent="0.2"/>
    <row r="7172" x14ac:dyDescent="0.2"/>
    <row r="7173" x14ac:dyDescent="0.2"/>
    <row r="7174" x14ac:dyDescent="0.2"/>
    <row r="7175" x14ac:dyDescent="0.2"/>
    <row r="7176" x14ac:dyDescent="0.2"/>
    <row r="7177" x14ac:dyDescent="0.2"/>
    <row r="7178" x14ac:dyDescent="0.2"/>
    <row r="7179" x14ac:dyDescent="0.2"/>
    <row r="7180" x14ac:dyDescent="0.2"/>
    <row r="7181" x14ac:dyDescent="0.2"/>
    <row r="7182" x14ac:dyDescent="0.2"/>
    <row r="7183" x14ac:dyDescent="0.2"/>
    <row r="7184" x14ac:dyDescent="0.2"/>
    <row r="7185" x14ac:dyDescent="0.2"/>
    <row r="7186" x14ac:dyDescent="0.2"/>
    <row r="7187" x14ac:dyDescent="0.2"/>
    <row r="7188" x14ac:dyDescent="0.2"/>
    <row r="7189" x14ac:dyDescent="0.2"/>
    <row r="7190" x14ac:dyDescent="0.2"/>
    <row r="7191" x14ac:dyDescent="0.2"/>
    <row r="7192" x14ac:dyDescent="0.2"/>
    <row r="7193" x14ac:dyDescent="0.2"/>
    <row r="7194" x14ac:dyDescent="0.2"/>
    <row r="7195" x14ac:dyDescent="0.2"/>
    <row r="7196" x14ac:dyDescent="0.2"/>
    <row r="7197" x14ac:dyDescent="0.2"/>
    <row r="7198" x14ac:dyDescent="0.2"/>
    <row r="7199" x14ac:dyDescent="0.2"/>
    <row r="7200" x14ac:dyDescent="0.2"/>
    <row r="7201" x14ac:dyDescent="0.2"/>
    <row r="7202" x14ac:dyDescent="0.2"/>
    <row r="7203" x14ac:dyDescent="0.2"/>
    <row r="7204" x14ac:dyDescent="0.2"/>
    <row r="7205" x14ac:dyDescent="0.2"/>
    <row r="7206" x14ac:dyDescent="0.2"/>
    <row r="7207" x14ac:dyDescent="0.2"/>
    <row r="7208" x14ac:dyDescent="0.2"/>
    <row r="7209" x14ac:dyDescent="0.2"/>
    <row r="7210" x14ac:dyDescent="0.2"/>
    <row r="7211" x14ac:dyDescent="0.2"/>
    <row r="7212" x14ac:dyDescent="0.2"/>
    <row r="7213" x14ac:dyDescent="0.2"/>
    <row r="7214" x14ac:dyDescent="0.2"/>
    <row r="7215" x14ac:dyDescent="0.2"/>
    <row r="7216" x14ac:dyDescent="0.2"/>
    <row r="7217" x14ac:dyDescent="0.2"/>
    <row r="7218" x14ac:dyDescent="0.2"/>
    <row r="7219" x14ac:dyDescent="0.2"/>
    <row r="7220" x14ac:dyDescent="0.2"/>
    <row r="7221" x14ac:dyDescent="0.2"/>
    <row r="7222" x14ac:dyDescent="0.2"/>
    <row r="7223" x14ac:dyDescent="0.2"/>
    <row r="7224" x14ac:dyDescent="0.2"/>
    <row r="7225" x14ac:dyDescent="0.2"/>
    <row r="7226" x14ac:dyDescent="0.2"/>
    <row r="7227" x14ac:dyDescent="0.2"/>
    <row r="7228" x14ac:dyDescent="0.2"/>
    <row r="7229" x14ac:dyDescent="0.2"/>
    <row r="7230" x14ac:dyDescent="0.2"/>
    <row r="7231" x14ac:dyDescent="0.2"/>
    <row r="7232" x14ac:dyDescent="0.2"/>
    <row r="7233" x14ac:dyDescent="0.2"/>
    <row r="7234" x14ac:dyDescent="0.2"/>
    <row r="7235" x14ac:dyDescent="0.2"/>
    <row r="7236" x14ac:dyDescent="0.2"/>
    <row r="7237" x14ac:dyDescent="0.2"/>
    <row r="7238" x14ac:dyDescent="0.2"/>
    <row r="7239" x14ac:dyDescent="0.2"/>
    <row r="7240" x14ac:dyDescent="0.2"/>
    <row r="7241" x14ac:dyDescent="0.2"/>
    <row r="7242" x14ac:dyDescent="0.2"/>
    <row r="7243" x14ac:dyDescent="0.2"/>
    <row r="7244" x14ac:dyDescent="0.2"/>
    <row r="7245" x14ac:dyDescent="0.2"/>
    <row r="7246" x14ac:dyDescent="0.2"/>
    <row r="7247" x14ac:dyDescent="0.2"/>
    <row r="7248" x14ac:dyDescent="0.2"/>
    <row r="7249" x14ac:dyDescent="0.2"/>
    <row r="7250" x14ac:dyDescent="0.2"/>
    <row r="7251" x14ac:dyDescent="0.2"/>
    <row r="7252" x14ac:dyDescent="0.2"/>
    <row r="7253" x14ac:dyDescent="0.2"/>
    <row r="7254" x14ac:dyDescent="0.2"/>
    <row r="7255" x14ac:dyDescent="0.2"/>
    <row r="7256" x14ac:dyDescent="0.2"/>
    <row r="7257" x14ac:dyDescent="0.2"/>
    <row r="7258" x14ac:dyDescent="0.2"/>
    <row r="7259" x14ac:dyDescent="0.2"/>
    <row r="7260" x14ac:dyDescent="0.2"/>
    <row r="7261" x14ac:dyDescent="0.2"/>
    <row r="7262" x14ac:dyDescent="0.2"/>
    <row r="7263" x14ac:dyDescent="0.2"/>
    <row r="7264" x14ac:dyDescent="0.2"/>
    <row r="7265" x14ac:dyDescent="0.2"/>
    <row r="7266" x14ac:dyDescent="0.2"/>
    <row r="7267" x14ac:dyDescent="0.2"/>
    <row r="7268" x14ac:dyDescent="0.2"/>
    <row r="7269" x14ac:dyDescent="0.2"/>
    <row r="7270" x14ac:dyDescent="0.2"/>
    <row r="7271" x14ac:dyDescent="0.2"/>
    <row r="7272" x14ac:dyDescent="0.2"/>
    <row r="7273" x14ac:dyDescent="0.2"/>
    <row r="7274" x14ac:dyDescent="0.2"/>
    <row r="7275" x14ac:dyDescent="0.2"/>
    <row r="7276" x14ac:dyDescent="0.2"/>
    <row r="7277" x14ac:dyDescent="0.2"/>
    <row r="7278" x14ac:dyDescent="0.2"/>
    <row r="7279" x14ac:dyDescent="0.2"/>
    <row r="7280" x14ac:dyDescent="0.2"/>
    <row r="7281" x14ac:dyDescent="0.2"/>
    <row r="7282" x14ac:dyDescent="0.2"/>
    <row r="7283" x14ac:dyDescent="0.2"/>
    <row r="7284" x14ac:dyDescent="0.2"/>
    <row r="7285" x14ac:dyDescent="0.2"/>
    <row r="7286" x14ac:dyDescent="0.2"/>
    <row r="7287" x14ac:dyDescent="0.2"/>
    <row r="7288" x14ac:dyDescent="0.2"/>
    <row r="7289" x14ac:dyDescent="0.2"/>
    <row r="7290" x14ac:dyDescent="0.2"/>
    <row r="7291" x14ac:dyDescent="0.2"/>
    <row r="7292" x14ac:dyDescent="0.2"/>
    <row r="7293" x14ac:dyDescent="0.2"/>
    <row r="7294" x14ac:dyDescent="0.2"/>
    <row r="7295" x14ac:dyDescent="0.2"/>
    <row r="7296" x14ac:dyDescent="0.2"/>
    <row r="7297" x14ac:dyDescent="0.2"/>
    <row r="7298" x14ac:dyDescent="0.2"/>
    <row r="7299" x14ac:dyDescent="0.2"/>
    <row r="7300" x14ac:dyDescent="0.2"/>
    <row r="7301" x14ac:dyDescent="0.2"/>
    <row r="7302" x14ac:dyDescent="0.2"/>
    <row r="7303" x14ac:dyDescent="0.2"/>
    <row r="7304" x14ac:dyDescent="0.2"/>
    <row r="7305" x14ac:dyDescent="0.2"/>
    <row r="7306" x14ac:dyDescent="0.2"/>
    <row r="7307" x14ac:dyDescent="0.2"/>
    <row r="7308" x14ac:dyDescent="0.2"/>
    <row r="7309" x14ac:dyDescent="0.2"/>
    <row r="7310" x14ac:dyDescent="0.2"/>
    <row r="7311" x14ac:dyDescent="0.2"/>
    <row r="7312" x14ac:dyDescent="0.2"/>
    <row r="7313" x14ac:dyDescent="0.2"/>
    <row r="7314" x14ac:dyDescent="0.2"/>
    <row r="7315" x14ac:dyDescent="0.2"/>
    <row r="7316" x14ac:dyDescent="0.2"/>
    <row r="7317" x14ac:dyDescent="0.2"/>
    <row r="7318" x14ac:dyDescent="0.2"/>
    <row r="7319" x14ac:dyDescent="0.2"/>
    <row r="7320" x14ac:dyDescent="0.2"/>
    <row r="7321" x14ac:dyDescent="0.2"/>
    <row r="7322" x14ac:dyDescent="0.2"/>
    <row r="7323" x14ac:dyDescent="0.2"/>
    <row r="7324" x14ac:dyDescent="0.2"/>
    <row r="7325" x14ac:dyDescent="0.2"/>
    <row r="7326" x14ac:dyDescent="0.2"/>
    <row r="7327" x14ac:dyDescent="0.2"/>
    <row r="7328" x14ac:dyDescent="0.2"/>
    <row r="7329" x14ac:dyDescent="0.2"/>
    <row r="7330" x14ac:dyDescent="0.2"/>
    <row r="7331" x14ac:dyDescent="0.2"/>
    <row r="7332" x14ac:dyDescent="0.2"/>
    <row r="7333" x14ac:dyDescent="0.2"/>
    <row r="7334" x14ac:dyDescent="0.2"/>
    <row r="7335" x14ac:dyDescent="0.2"/>
    <row r="7336" x14ac:dyDescent="0.2"/>
    <row r="7337" x14ac:dyDescent="0.2"/>
    <row r="7338" x14ac:dyDescent="0.2"/>
    <row r="7339" x14ac:dyDescent="0.2"/>
    <row r="7340" x14ac:dyDescent="0.2"/>
    <row r="7341" x14ac:dyDescent="0.2"/>
    <row r="7342" x14ac:dyDescent="0.2"/>
    <row r="7343" x14ac:dyDescent="0.2"/>
    <row r="7344" x14ac:dyDescent="0.2"/>
    <row r="7345" x14ac:dyDescent="0.2"/>
    <row r="7346" x14ac:dyDescent="0.2"/>
    <row r="7347" x14ac:dyDescent="0.2"/>
    <row r="7348" x14ac:dyDescent="0.2"/>
    <row r="7349" x14ac:dyDescent="0.2"/>
    <row r="7350" x14ac:dyDescent="0.2"/>
    <row r="7351" x14ac:dyDescent="0.2"/>
    <row r="7352" x14ac:dyDescent="0.2"/>
    <row r="7353" x14ac:dyDescent="0.2"/>
    <row r="7354" x14ac:dyDescent="0.2"/>
    <row r="7355" x14ac:dyDescent="0.2"/>
    <row r="7356" x14ac:dyDescent="0.2"/>
    <row r="7357" x14ac:dyDescent="0.2"/>
    <row r="7358" x14ac:dyDescent="0.2"/>
    <row r="7359" x14ac:dyDescent="0.2"/>
    <row r="7360" x14ac:dyDescent="0.2"/>
    <row r="7361" x14ac:dyDescent="0.2"/>
    <row r="7362" x14ac:dyDescent="0.2"/>
    <row r="7363" x14ac:dyDescent="0.2"/>
    <row r="7364" x14ac:dyDescent="0.2"/>
    <row r="7365" x14ac:dyDescent="0.2"/>
    <row r="7366" x14ac:dyDescent="0.2"/>
    <row r="7367" x14ac:dyDescent="0.2"/>
    <row r="7368" x14ac:dyDescent="0.2"/>
    <row r="7369" x14ac:dyDescent="0.2"/>
    <row r="7370" x14ac:dyDescent="0.2"/>
    <row r="7371" x14ac:dyDescent="0.2"/>
    <row r="7372" x14ac:dyDescent="0.2"/>
    <row r="7373" x14ac:dyDescent="0.2"/>
    <row r="7374" x14ac:dyDescent="0.2"/>
    <row r="7375" x14ac:dyDescent="0.2"/>
    <row r="7376" x14ac:dyDescent="0.2"/>
    <row r="7377" x14ac:dyDescent="0.2"/>
    <row r="7378" x14ac:dyDescent="0.2"/>
    <row r="7379" x14ac:dyDescent="0.2"/>
    <row r="7380" x14ac:dyDescent="0.2"/>
    <row r="7381" x14ac:dyDescent="0.2"/>
    <row r="7382" x14ac:dyDescent="0.2"/>
    <row r="7383" x14ac:dyDescent="0.2"/>
    <row r="7384" x14ac:dyDescent="0.2"/>
    <row r="7385" x14ac:dyDescent="0.2"/>
    <row r="7386" x14ac:dyDescent="0.2"/>
    <row r="7387" x14ac:dyDescent="0.2"/>
    <row r="7388" x14ac:dyDescent="0.2"/>
    <row r="7389" x14ac:dyDescent="0.2"/>
    <row r="7390" x14ac:dyDescent="0.2"/>
    <row r="7391" x14ac:dyDescent="0.2"/>
    <row r="7392" x14ac:dyDescent="0.2"/>
    <row r="7393" x14ac:dyDescent="0.2"/>
    <row r="7394" x14ac:dyDescent="0.2"/>
    <row r="7395" x14ac:dyDescent="0.2"/>
    <row r="7396" x14ac:dyDescent="0.2"/>
    <row r="7397" x14ac:dyDescent="0.2"/>
    <row r="7398" x14ac:dyDescent="0.2"/>
    <row r="7399" x14ac:dyDescent="0.2"/>
    <row r="7400" x14ac:dyDescent="0.2"/>
    <row r="7401" x14ac:dyDescent="0.2"/>
    <row r="7402" x14ac:dyDescent="0.2"/>
    <row r="7403" x14ac:dyDescent="0.2"/>
    <row r="7404" x14ac:dyDescent="0.2"/>
    <row r="7405" x14ac:dyDescent="0.2"/>
    <row r="7406" x14ac:dyDescent="0.2"/>
    <row r="7407" x14ac:dyDescent="0.2"/>
    <row r="7408" x14ac:dyDescent="0.2"/>
    <row r="7409" x14ac:dyDescent="0.2"/>
    <row r="7410" x14ac:dyDescent="0.2"/>
    <row r="7411" x14ac:dyDescent="0.2"/>
    <row r="7412" x14ac:dyDescent="0.2"/>
    <row r="7413" x14ac:dyDescent="0.2"/>
    <row r="7414" x14ac:dyDescent="0.2"/>
    <row r="7415" x14ac:dyDescent="0.2"/>
    <row r="7416" x14ac:dyDescent="0.2"/>
    <row r="7417" x14ac:dyDescent="0.2"/>
    <row r="7418" x14ac:dyDescent="0.2"/>
    <row r="7419" x14ac:dyDescent="0.2"/>
    <row r="7420" x14ac:dyDescent="0.2"/>
    <row r="7421" x14ac:dyDescent="0.2"/>
    <row r="7422" x14ac:dyDescent="0.2"/>
    <row r="7423" x14ac:dyDescent="0.2"/>
    <row r="7424" x14ac:dyDescent="0.2"/>
    <row r="7425" x14ac:dyDescent="0.2"/>
    <row r="7426" x14ac:dyDescent="0.2"/>
    <row r="7427" x14ac:dyDescent="0.2"/>
    <row r="7428" x14ac:dyDescent="0.2"/>
    <row r="7429" x14ac:dyDescent="0.2"/>
    <row r="7430" x14ac:dyDescent="0.2"/>
    <row r="7431" x14ac:dyDescent="0.2"/>
    <row r="7432" x14ac:dyDescent="0.2"/>
    <row r="7433" x14ac:dyDescent="0.2"/>
    <row r="7434" x14ac:dyDescent="0.2"/>
    <row r="7435" x14ac:dyDescent="0.2"/>
    <row r="7436" x14ac:dyDescent="0.2"/>
    <row r="7437" x14ac:dyDescent="0.2"/>
    <row r="7438" x14ac:dyDescent="0.2"/>
    <row r="7439" x14ac:dyDescent="0.2"/>
    <row r="7440" x14ac:dyDescent="0.2"/>
    <row r="7441" x14ac:dyDescent="0.2"/>
    <row r="7442" x14ac:dyDescent="0.2"/>
    <row r="7443" x14ac:dyDescent="0.2"/>
    <row r="7444" x14ac:dyDescent="0.2"/>
    <row r="7445" x14ac:dyDescent="0.2"/>
    <row r="7446" x14ac:dyDescent="0.2"/>
    <row r="7447" x14ac:dyDescent="0.2"/>
    <row r="7448" x14ac:dyDescent="0.2"/>
    <row r="7449" x14ac:dyDescent="0.2"/>
    <row r="7450" x14ac:dyDescent="0.2"/>
    <row r="7451" x14ac:dyDescent="0.2"/>
    <row r="7452" x14ac:dyDescent="0.2"/>
    <row r="7453" x14ac:dyDescent="0.2"/>
    <row r="7454" x14ac:dyDescent="0.2"/>
    <row r="7455" x14ac:dyDescent="0.2"/>
    <row r="7456" x14ac:dyDescent="0.2"/>
    <row r="7457" x14ac:dyDescent="0.2"/>
    <row r="7458" x14ac:dyDescent="0.2"/>
    <row r="7459" x14ac:dyDescent="0.2"/>
    <row r="7460" x14ac:dyDescent="0.2"/>
    <row r="7461" x14ac:dyDescent="0.2"/>
    <row r="7462" x14ac:dyDescent="0.2"/>
    <row r="7463" x14ac:dyDescent="0.2"/>
    <row r="7464" x14ac:dyDescent="0.2"/>
    <row r="7465" x14ac:dyDescent="0.2"/>
    <row r="7466" x14ac:dyDescent="0.2"/>
    <row r="7467" x14ac:dyDescent="0.2"/>
    <row r="7468" x14ac:dyDescent="0.2"/>
    <row r="7469" x14ac:dyDescent="0.2"/>
    <row r="7470" x14ac:dyDescent="0.2"/>
    <row r="7471" x14ac:dyDescent="0.2"/>
    <row r="7472" x14ac:dyDescent="0.2"/>
    <row r="7473" x14ac:dyDescent="0.2"/>
    <row r="7474" x14ac:dyDescent="0.2"/>
    <row r="7475" x14ac:dyDescent="0.2"/>
    <row r="7476" x14ac:dyDescent="0.2"/>
    <row r="7477" x14ac:dyDescent="0.2"/>
    <row r="7478" x14ac:dyDescent="0.2"/>
    <row r="7479" x14ac:dyDescent="0.2"/>
    <row r="7480" x14ac:dyDescent="0.2"/>
    <row r="7481" x14ac:dyDescent="0.2"/>
    <row r="7482" x14ac:dyDescent="0.2"/>
    <row r="7483" x14ac:dyDescent="0.2"/>
    <row r="7484" x14ac:dyDescent="0.2"/>
    <row r="7485" x14ac:dyDescent="0.2"/>
    <row r="7486" x14ac:dyDescent="0.2"/>
    <row r="7487" x14ac:dyDescent="0.2"/>
    <row r="7488" x14ac:dyDescent="0.2"/>
    <row r="7489" x14ac:dyDescent="0.2"/>
    <row r="7490" x14ac:dyDescent="0.2"/>
    <row r="7491" x14ac:dyDescent="0.2"/>
    <row r="7492" x14ac:dyDescent="0.2"/>
    <row r="7493" x14ac:dyDescent="0.2"/>
    <row r="7494" x14ac:dyDescent="0.2"/>
    <row r="7495" x14ac:dyDescent="0.2"/>
    <row r="7496" x14ac:dyDescent="0.2"/>
    <row r="7497" x14ac:dyDescent="0.2"/>
    <row r="7498" x14ac:dyDescent="0.2"/>
    <row r="7499" x14ac:dyDescent="0.2"/>
    <row r="7500" x14ac:dyDescent="0.2"/>
    <row r="7501" x14ac:dyDescent="0.2"/>
    <row r="7502" x14ac:dyDescent="0.2"/>
    <row r="7503" x14ac:dyDescent="0.2"/>
    <row r="7504" x14ac:dyDescent="0.2"/>
    <row r="7505" x14ac:dyDescent="0.2"/>
    <row r="7506" x14ac:dyDescent="0.2"/>
    <row r="7507" x14ac:dyDescent="0.2"/>
    <row r="7508" x14ac:dyDescent="0.2"/>
    <row r="7509" x14ac:dyDescent="0.2"/>
    <row r="7510" x14ac:dyDescent="0.2"/>
    <row r="7511" x14ac:dyDescent="0.2"/>
    <row r="7512" x14ac:dyDescent="0.2"/>
    <row r="7513" x14ac:dyDescent="0.2"/>
    <row r="7514" x14ac:dyDescent="0.2"/>
    <row r="7515" x14ac:dyDescent="0.2"/>
    <row r="7516" x14ac:dyDescent="0.2"/>
    <row r="7517" x14ac:dyDescent="0.2"/>
    <row r="7518" x14ac:dyDescent="0.2"/>
    <row r="7519" x14ac:dyDescent="0.2"/>
    <row r="7520" x14ac:dyDescent="0.2"/>
    <row r="7521" x14ac:dyDescent="0.2"/>
    <row r="7522" x14ac:dyDescent="0.2"/>
    <row r="7523" x14ac:dyDescent="0.2"/>
    <row r="7524" x14ac:dyDescent="0.2"/>
    <row r="7525" x14ac:dyDescent="0.2"/>
    <row r="7526" x14ac:dyDescent="0.2"/>
    <row r="7527" x14ac:dyDescent="0.2"/>
    <row r="7528" x14ac:dyDescent="0.2"/>
    <row r="7529" x14ac:dyDescent="0.2"/>
    <row r="7530" x14ac:dyDescent="0.2"/>
    <row r="7531" x14ac:dyDescent="0.2"/>
    <row r="7532" x14ac:dyDescent="0.2"/>
    <row r="7533" x14ac:dyDescent="0.2"/>
    <row r="7534" x14ac:dyDescent="0.2"/>
    <row r="7535" x14ac:dyDescent="0.2"/>
    <row r="7536" x14ac:dyDescent="0.2"/>
    <row r="7537" x14ac:dyDescent="0.2"/>
    <row r="7538" x14ac:dyDescent="0.2"/>
    <row r="7539" x14ac:dyDescent="0.2"/>
    <row r="7540" x14ac:dyDescent="0.2"/>
    <row r="7541" x14ac:dyDescent="0.2"/>
    <row r="7542" x14ac:dyDescent="0.2"/>
    <row r="7543" x14ac:dyDescent="0.2"/>
    <row r="7544" x14ac:dyDescent="0.2"/>
    <row r="7545" x14ac:dyDescent="0.2"/>
    <row r="7546" x14ac:dyDescent="0.2"/>
    <row r="7547" x14ac:dyDescent="0.2"/>
    <row r="7548" x14ac:dyDescent="0.2"/>
    <row r="7549" x14ac:dyDescent="0.2"/>
    <row r="7550" x14ac:dyDescent="0.2"/>
    <row r="7551" x14ac:dyDescent="0.2"/>
    <row r="7552" x14ac:dyDescent="0.2"/>
    <row r="7553" x14ac:dyDescent="0.2"/>
    <row r="7554" x14ac:dyDescent="0.2"/>
    <row r="7555" x14ac:dyDescent="0.2"/>
    <row r="7556" x14ac:dyDescent="0.2"/>
    <row r="7557" x14ac:dyDescent="0.2"/>
    <row r="7558" x14ac:dyDescent="0.2"/>
    <row r="7559" x14ac:dyDescent="0.2"/>
    <row r="7560" x14ac:dyDescent="0.2"/>
    <row r="7561" x14ac:dyDescent="0.2"/>
    <row r="7562" x14ac:dyDescent="0.2"/>
    <row r="7563" x14ac:dyDescent="0.2"/>
    <row r="7564" x14ac:dyDescent="0.2"/>
    <row r="7565" x14ac:dyDescent="0.2"/>
    <row r="7566" x14ac:dyDescent="0.2"/>
    <row r="7567" x14ac:dyDescent="0.2"/>
    <row r="7568" x14ac:dyDescent="0.2"/>
    <row r="7569" x14ac:dyDescent="0.2"/>
    <row r="7570" x14ac:dyDescent="0.2"/>
    <row r="7571" x14ac:dyDescent="0.2"/>
    <row r="7572" x14ac:dyDescent="0.2"/>
    <row r="7573" x14ac:dyDescent="0.2"/>
    <row r="7574" x14ac:dyDescent="0.2"/>
    <row r="7575" x14ac:dyDescent="0.2"/>
    <row r="7576" x14ac:dyDescent="0.2"/>
    <row r="7577" x14ac:dyDescent="0.2"/>
    <row r="7578" x14ac:dyDescent="0.2"/>
    <row r="7579" x14ac:dyDescent="0.2"/>
    <row r="7580" x14ac:dyDescent="0.2"/>
    <row r="7581" x14ac:dyDescent="0.2"/>
    <row r="7582" x14ac:dyDescent="0.2"/>
    <row r="7583" x14ac:dyDescent="0.2"/>
    <row r="7584" x14ac:dyDescent="0.2"/>
    <row r="7585" x14ac:dyDescent="0.2"/>
    <row r="7586" x14ac:dyDescent="0.2"/>
    <row r="7587" x14ac:dyDescent="0.2"/>
    <row r="7588" x14ac:dyDescent="0.2"/>
    <row r="7589" x14ac:dyDescent="0.2"/>
    <row r="7590" x14ac:dyDescent="0.2"/>
    <row r="7591" x14ac:dyDescent="0.2"/>
    <row r="7592" x14ac:dyDescent="0.2"/>
    <row r="7593" x14ac:dyDescent="0.2"/>
    <row r="7594" x14ac:dyDescent="0.2"/>
    <row r="7595" x14ac:dyDescent="0.2"/>
    <row r="7596" x14ac:dyDescent="0.2"/>
    <row r="7597" x14ac:dyDescent="0.2"/>
    <row r="7598" x14ac:dyDescent="0.2"/>
    <row r="7599" x14ac:dyDescent="0.2"/>
    <row r="7600" x14ac:dyDescent="0.2"/>
    <row r="7601" x14ac:dyDescent="0.2"/>
    <row r="7602" x14ac:dyDescent="0.2"/>
    <row r="7603" x14ac:dyDescent="0.2"/>
    <row r="7604" x14ac:dyDescent="0.2"/>
    <row r="7605" x14ac:dyDescent="0.2"/>
    <row r="7606" x14ac:dyDescent="0.2"/>
    <row r="7607" x14ac:dyDescent="0.2"/>
    <row r="7608" x14ac:dyDescent="0.2"/>
    <row r="7609" x14ac:dyDescent="0.2"/>
    <row r="7610" x14ac:dyDescent="0.2"/>
    <row r="7611" x14ac:dyDescent="0.2"/>
    <row r="7612" x14ac:dyDescent="0.2"/>
    <row r="7613" x14ac:dyDescent="0.2"/>
    <row r="7614" x14ac:dyDescent="0.2"/>
    <row r="7615" x14ac:dyDescent="0.2"/>
    <row r="7616" x14ac:dyDescent="0.2"/>
    <row r="7617" x14ac:dyDescent="0.2"/>
    <row r="7618" x14ac:dyDescent="0.2"/>
    <row r="7619" x14ac:dyDescent="0.2"/>
    <row r="7620" x14ac:dyDescent="0.2"/>
    <row r="7621" x14ac:dyDescent="0.2"/>
    <row r="7622" x14ac:dyDescent="0.2"/>
    <row r="7623" x14ac:dyDescent="0.2"/>
    <row r="7624" x14ac:dyDescent="0.2"/>
    <row r="7625" x14ac:dyDescent="0.2"/>
    <row r="7626" x14ac:dyDescent="0.2"/>
    <row r="7627" x14ac:dyDescent="0.2"/>
    <row r="7628" x14ac:dyDescent="0.2"/>
    <row r="7629" x14ac:dyDescent="0.2"/>
    <row r="7630" x14ac:dyDescent="0.2"/>
    <row r="7631" x14ac:dyDescent="0.2"/>
    <row r="7632" x14ac:dyDescent="0.2"/>
    <row r="7633" x14ac:dyDescent="0.2"/>
    <row r="7634" x14ac:dyDescent="0.2"/>
    <row r="7635" x14ac:dyDescent="0.2"/>
    <row r="7636" x14ac:dyDescent="0.2"/>
    <row r="7637" x14ac:dyDescent="0.2"/>
    <row r="7638" x14ac:dyDescent="0.2"/>
    <row r="7639" x14ac:dyDescent="0.2"/>
    <row r="7640" x14ac:dyDescent="0.2"/>
    <row r="7641" x14ac:dyDescent="0.2"/>
    <row r="7642" x14ac:dyDescent="0.2"/>
    <row r="7643" x14ac:dyDescent="0.2"/>
    <row r="7644" x14ac:dyDescent="0.2"/>
    <row r="7645" x14ac:dyDescent="0.2"/>
    <row r="7646" x14ac:dyDescent="0.2"/>
    <row r="7647" x14ac:dyDescent="0.2"/>
    <row r="7648" x14ac:dyDescent="0.2"/>
    <row r="7649" x14ac:dyDescent="0.2"/>
    <row r="7650" x14ac:dyDescent="0.2"/>
    <row r="7651" x14ac:dyDescent="0.2"/>
    <row r="7652" x14ac:dyDescent="0.2"/>
    <row r="7653" x14ac:dyDescent="0.2"/>
    <row r="7654" x14ac:dyDescent="0.2"/>
    <row r="7655" x14ac:dyDescent="0.2"/>
    <row r="7656" x14ac:dyDescent="0.2"/>
    <row r="7657" x14ac:dyDescent="0.2"/>
    <row r="7658" x14ac:dyDescent="0.2"/>
    <row r="7659" x14ac:dyDescent="0.2"/>
    <row r="7660" x14ac:dyDescent="0.2"/>
    <row r="7661" x14ac:dyDescent="0.2"/>
    <row r="7662" x14ac:dyDescent="0.2"/>
    <row r="7663" x14ac:dyDescent="0.2"/>
    <row r="7664" x14ac:dyDescent="0.2"/>
    <row r="7665" x14ac:dyDescent="0.2"/>
    <row r="7666" x14ac:dyDescent="0.2"/>
    <row r="7667" x14ac:dyDescent="0.2"/>
    <row r="7668" x14ac:dyDescent="0.2"/>
    <row r="7669" x14ac:dyDescent="0.2"/>
    <row r="7670" x14ac:dyDescent="0.2"/>
    <row r="7671" x14ac:dyDescent="0.2"/>
    <row r="7672" x14ac:dyDescent="0.2"/>
    <row r="7673" x14ac:dyDescent="0.2"/>
    <row r="7674" x14ac:dyDescent="0.2"/>
    <row r="7675" x14ac:dyDescent="0.2"/>
    <row r="7676" x14ac:dyDescent="0.2"/>
    <row r="7677" x14ac:dyDescent="0.2"/>
    <row r="7678" x14ac:dyDescent="0.2"/>
    <row r="7679" x14ac:dyDescent="0.2"/>
    <row r="7680" x14ac:dyDescent="0.2"/>
    <row r="7681" x14ac:dyDescent="0.2"/>
    <row r="7682" x14ac:dyDescent="0.2"/>
    <row r="7683" x14ac:dyDescent="0.2"/>
    <row r="7684" x14ac:dyDescent="0.2"/>
    <row r="7685" x14ac:dyDescent="0.2"/>
    <row r="7686" x14ac:dyDescent="0.2"/>
    <row r="7687" x14ac:dyDescent="0.2"/>
    <row r="7688" x14ac:dyDescent="0.2"/>
    <row r="7689" x14ac:dyDescent="0.2"/>
    <row r="7690" x14ac:dyDescent="0.2"/>
    <row r="7691" x14ac:dyDescent="0.2"/>
    <row r="7692" x14ac:dyDescent="0.2"/>
    <row r="7693" x14ac:dyDescent="0.2"/>
    <row r="7694" x14ac:dyDescent="0.2"/>
    <row r="7695" x14ac:dyDescent="0.2"/>
    <row r="7696" x14ac:dyDescent="0.2"/>
    <row r="7697" x14ac:dyDescent="0.2"/>
    <row r="7698" x14ac:dyDescent="0.2"/>
    <row r="7699" x14ac:dyDescent="0.2"/>
    <row r="7700" x14ac:dyDescent="0.2"/>
    <row r="7701" x14ac:dyDescent="0.2"/>
    <row r="7702" x14ac:dyDescent="0.2"/>
    <row r="7703" x14ac:dyDescent="0.2"/>
    <row r="7704" x14ac:dyDescent="0.2"/>
    <row r="7705" x14ac:dyDescent="0.2"/>
    <row r="7706" x14ac:dyDescent="0.2"/>
    <row r="7707" x14ac:dyDescent="0.2"/>
    <row r="7708" x14ac:dyDescent="0.2"/>
    <row r="7709" x14ac:dyDescent="0.2"/>
    <row r="7710" x14ac:dyDescent="0.2"/>
    <row r="7711" x14ac:dyDescent="0.2"/>
    <row r="7712" x14ac:dyDescent="0.2"/>
    <row r="7713" x14ac:dyDescent="0.2"/>
    <row r="7714" x14ac:dyDescent="0.2"/>
    <row r="7715" x14ac:dyDescent="0.2"/>
    <row r="7716" x14ac:dyDescent="0.2"/>
    <row r="7717" x14ac:dyDescent="0.2"/>
    <row r="7718" x14ac:dyDescent="0.2"/>
    <row r="7719" x14ac:dyDescent="0.2"/>
    <row r="7720" x14ac:dyDescent="0.2"/>
    <row r="7721" x14ac:dyDescent="0.2"/>
    <row r="7722" x14ac:dyDescent="0.2"/>
    <row r="7723" x14ac:dyDescent="0.2"/>
    <row r="7724" x14ac:dyDescent="0.2"/>
    <row r="7725" x14ac:dyDescent="0.2"/>
    <row r="7726" x14ac:dyDescent="0.2"/>
    <row r="7727" x14ac:dyDescent="0.2"/>
    <row r="7728" x14ac:dyDescent="0.2"/>
    <row r="7729" x14ac:dyDescent="0.2"/>
    <row r="7730" x14ac:dyDescent="0.2"/>
    <row r="7731" x14ac:dyDescent="0.2"/>
    <row r="7732" x14ac:dyDescent="0.2"/>
    <row r="7733" x14ac:dyDescent="0.2"/>
    <row r="7734" x14ac:dyDescent="0.2"/>
    <row r="7735" x14ac:dyDescent="0.2"/>
    <row r="7736" x14ac:dyDescent="0.2"/>
    <row r="7737" x14ac:dyDescent="0.2"/>
    <row r="7738" x14ac:dyDescent="0.2"/>
    <row r="7739" x14ac:dyDescent="0.2"/>
    <row r="7740" x14ac:dyDescent="0.2"/>
    <row r="7741" x14ac:dyDescent="0.2"/>
    <row r="7742" x14ac:dyDescent="0.2"/>
    <row r="7743" x14ac:dyDescent="0.2"/>
    <row r="7744" x14ac:dyDescent="0.2"/>
    <row r="7745" x14ac:dyDescent="0.2"/>
    <row r="7746" x14ac:dyDescent="0.2"/>
    <row r="7747" x14ac:dyDescent="0.2"/>
    <row r="7748" x14ac:dyDescent="0.2"/>
    <row r="7749" x14ac:dyDescent="0.2"/>
    <row r="7750" x14ac:dyDescent="0.2"/>
    <row r="7751" x14ac:dyDescent="0.2"/>
    <row r="7752" x14ac:dyDescent="0.2"/>
    <row r="7753" x14ac:dyDescent="0.2"/>
    <row r="7754" x14ac:dyDescent="0.2"/>
    <row r="7755" x14ac:dyDescent="0.2"/>
    <row r="7756" x14ac:dyDescent="0.2"/>
    <row r="7757" x14ac:dyDescent="0.2"/>
    <row r="7758" x14ac:dyDescent="0.2"/>
    <row r="7759" x14ac:dyDescent="0.2"/>
    <row r="7760" x14ac:dyDescent="0.2"/>
    <row r="7761" x14ac:dyDescent="0.2"/>
    <row r="7762" x14ac:dyDescent="0.2"/>
    <row r="7763" x14ac:dyDescent="0.2"/>
    <row r="7764" x14ac:dyDescent="0.2"/>
    <row r="7765" x14ac:dyDescent="0.2"/>
    <row r="7766" x14ac:dyDescent="0.2"/>
    <row r="7767" x14ac:dyDescent="0.2"/>
    <row r="7768" x14ac:dyDescent="0.2"/>
    <row r="7769" x14ac:dyDescent="0.2"/>
    <row r="7770" x14ac:dyDescent="0.2"/>
    <row r="7771" x14ac:dyDescent="0.2"/>
    <row r="7772" x14ac:dyDescent="0.2"/>
    <row r="7773" x14ac:dyDescent="0.2"/>
    <row r="7774" x14ac:dyDescent="0.2"/>
    <row r="7775" x14ac:dyDescent="0.2"/>
    <row r="7776" x14ac:dyDescent="0.2"/>
    <row r="7777" x14ac:dyDescent="0.2"/>
    <row r="7778" x14ac:dyDescent="0.2"/>
    <row r="7779" x14ac:dyDescent="0.2"/>
    <row r="7780" x14ac:dyDescent="0.2"/>
    <row r="7781" x14ac:dyDescent="0.2"/>
    <row r="7782" x14ac:dyDescent="0.2"/>
    <row r="7783" x14ac:dyDescent="0.2"/>
    <row r="7784" x14ac:dyDescent="0.2"/>
    <row r="7785" x14ac:dyDescent="0.2"/>
    <row r="7786" x14ac:dyDescent="0.2"/>
    <row r="7787" x14ac:dyDescent="0.2"/>
    <row r="7788" x14ac:dyDescent="0.2"/>
    <row r="7789" x14ac:dyDescent="0.2"/>
    <row r="7790" x14ac:dyDescent="0.2"/>
    <row r="7791" x14ac:dyDescent="0.2"/>
    <row r="7792" x14ac:dyDescent="0.2"/>
    <row r="7793" x14ac:dyDescent="0.2"/>
    <row r="7794" x14ac:dyDescent="0.2"/>
    <row r="7795" x14ac:dyDescent="0.2"/>
    <row r="7796" x14ac:dyDescent="0.2"/>
    <row r="7797" x14ac:dyDescent="0.2"/>
    <row r="7798" x14ac:dyDescent="0.2"/>
    <row r="7799" x14ac:dyDescent="0.2"/>
    <row r="7800" x14ac:dyDescent="0.2"/>
    <row r="7801" x14ac:dyDescent="0.2"/>
    <row r="7802" x14ac:dyDescent="0.2"/>
    <row r="7803" x14ac:dyDescent="0.2"/>
    <row r="7804" x14ac:dyDescent="0.2"/>
    <row r="7805" x14ac:dyDescent="0.2"/>
    <row r="7806" x14ac:dyDescent="0.2"/>
    <row r="7807" x14ac:dyDescent="0.2"/>
    <row r="7808" x14ac:dyDescent="0.2"/>
    <row r="7809" x14ac:dyDescent="0.2"/>
    <row r="7810" x14ac:dyDescent="0.2"/>
    <row r="7811" x14ac:dyDescent="0.2"/>
    <row r="7812" x14ac:dyDescent="0.2"/>
    <row r="7813" x14ac:dyDescent="0.2"/>
    <row r="7814" x14ac:dyDescent="0.2"/>
    <row r="7815" x14ac:dyDescent="0.2"/>
    <row r="7816" x14ac:dyDescent="0.2"/>
    <row r="7817" x14ac:dyDescent="0.2"/>
    <row r="7818" x14ac:dyDescent="0.2"/>
    <row r="7819" x14ac:dyDescent="0.2"/>
    <row r="7820" x14ac:dyDescent="0.2"/>
    <row r="7821" x14ac:dyDescent="0.2"/>
    <row r="7822" x14ac:dyDescent="0.2"/>
    <row r="7823" x14ac:dyDescent="0.2"/>
    <row r="7824" x14ac:dyDescent="0.2"/>
    <row r="7825" x14ac:dyDescent="0.2"/>
    <row r="7826" x14ac:dyDescent="0.2"/>
    <row r="7827" x14ac:dyDescent="0.2"/>
    <row r="7828" x14ac:dyDescent="0.2"/>
    <row r="7829" x14ac:dyDescent="0.2"/>
    <row r="7830" x14ac:dyDescent="0.2"/>
    <row r="7831" x14ac:dyDescent="0.2"/>
    <row r="7832" x14ac:dyDescent="0.2"/>
    <row r="7833" x14ac:dyDescent="0.2"/>
    <row r="7834" x14ac:dyDescent="0.2"/>
    <row r="7835" x14ac:dyDescent="0.2"/>
    <row r="7836" x14ac:dyDescent="0.2"/>
    <row r="7837" x14ac:dyDescent="0.2"/>
    <row r="7838" x14ac:dyDescent="0.2"/>
    <row r="7839" x14ac:dyDescent="0.2"/>
    <row r="7840" x14ac:dyDescent="0.2"/>
    <row r="7841" x14ac:dyDescent="0.2"/>
    <row r="7842" x14ac:dyDescent="0.2"/>
    <row r="7843" x14ac:dyDescent="0.2"/>
    <row r="7844" x14ac:dyDescent="0.2"/>
    <row r="7845" x14ac:dyDescent="0.2"/>
    <row r="7846" x14ac:dyDescent="0.2"/>
    <row r="7847" x14ac:dyDescent="0.2"/>
    <row r="7848" x14ac:dyDescent="0.2"/>
    <row r="7849" x14ac:dyDescent="0.2"/>
    <row r="7850" x14ac:dyDescent="0.2"/>
    <row r="7851" x14ac:dyDescent="0.2"/>
    <row r="7852" x14ac:dyDescent="0.2"/>
    <row r="7853" x14ac:dyDescent="0.2"/>
    <row r="7854" x14ac:dyDescent="0.2"/>
    <row r="7855" x14ac:dyDescent="0.2"/>
    <row r="7856" x14ac:dyDescent="0.2"/>
    <row r="7857" x14ac:dyDescent="0.2"/>
    <row r="7858" x14ac:dyDescent="0.2"/>
    <row r="7859" x14ac:dyDescent="0.2"/>
    <row r="7860" x14ac:dyDescent="0.2"/>
    <row r="7861" x14ac:dyDescent="0.2"/>
    <row r="7862" x14ac:dyDescent="0.2"/>
    <row r="7863" x14ac:dyDescent="0.2"/>
    <row r="7864" x14ac:dyDescent="0.2"/>
    <row r="7865" x14ac:dyDescent="0.2"/>
    <row r="7866" x14ac:dyDescent="0.2"/>
    <row r="7867" x14ac:dyDescent="0.2"/>
    <row r="7868" x14ac:dyDescent="0.2"/>
    <row r="7869" x14ac:dyDescent="0.2"/>
    <row r="7870" x14ac:dyDescent="0.2"/>
    <row r="7871" x14ac:dyDescent="0.2"/>
    <row r="7872" x14ac:dyDescent="0.2"/>
    <row r="7873" x14ac:dyDescent="0.2"/>
    <row r="7874" x14ac:dyDescent="0.2"/>
    <row r="7875" x14ac:dyDescent="0.2"/>
    <row r="7876" x14ac:dyDescent="0.2"/>
    <row r="7877" x14ac:dyDescent="0.2"/>
    <row r="7878" x14ac:dyDescent="0.2"/>
    <row r="7879" x14ac:dyDescent="0.2"/>
    <row r="7880" x14ac:dyDescent="0.2"/>
    <row r="7881" x14ac:dyDescent="0.2"/>
    <row r="7882" x14ac:dyDescent="0.2"/>
    <row r="7883" x14ac:dyDescent="0.2"/>
    <row r="7884" x14ac:dyDescent="0.2"/>
    <row r="7885" x14ac:dyDescent="0.2"/>
    <row r="7886" x14ac:dyDescent="0.2"/>
    <row r="7887" x14ac:dyDescent="0.2"/>
    <row r="7888" x14ac:dyDescent="0.2"/>
    <row r="7889" x14ac:dyDescent="0.2"/>
    <row r="7890" x14ac:dyDescent="0.2"/>
    <row r="7891" x14ac:dyDescent="0.2"/>
    <row r="7892" x14ac:dyDescent="0.2"/>
    <row r="7893" x14ac:dyDescent="0.2"/>
    <row r="7894" x14ac:dyDescent="0.2"/>
    <row r="7895" x14ac:dyDescent="0.2"/>
    <row r="7896" x14ac:dyDescent="0.2"/>
    <row r="7897" x14ac:dyDescent="0.2"/>
    <row r="7898" x14ac:dyDescent="0.2"/>
    <row r="7899" x14ac:dyDescent="0.2"/>
    <row r="7900" x14ac:dyDescent="0.2"/>
    <row r="7901" x14ac:dyDescent="0.2"/>
    <row r="7902" x14ac:dyDescent="0.2"/>
    <row r="7903" x14ac:dyDescent="0.2"/>
    <row r="7904" x14ac:dyDescent="0.2"/>
    <row r="7905" x14ac:dyDescent="0.2"/>
    <row r="7906" x14ac:dyDescent="0.2"/>
    <row r="7907" x14ac:dyDescent="0.2"/>
    <row r="7908" x14ac:dyDescent="0.2"/>
    <row r="7909" x14ac:dyDescent="0.2"/>
    <row r="7910" x14ac:dyDescent="0.2"/>
    <row r="7911" x14ac:dyDescent="0.2"/>
    <row r="7912" x14ac:dyDescent="0.2"/>
    <row r="7913" x14ac:dyDescent="0.2"/>
    <row r="7914" x14ac:dyDescent="0.2"/>
    <row r="7915" x14ac:dyDescent="0.2"/>
    <row r="7916" x14ac:dyDescent="0.2"/>
    <row r="7917" x14ac:dyDescent="0.2"/>
    <row r="7918" x14ac:dyDescent="0.2"/>
    <row r="7919" x14ac:dyDescent="0.2"/>
    <row r="7920" x14ac:dyDescent="0.2"/>
    <row r="7921" x14ac:dyDescent="0.2"/>
    <row r="7922" x14ac:dyDescent="0.2"/>
    <row r="7923" x14ac:dyDescent="0.2"/>
    <row r="7924" x14ac:dyDescent="0.2"/>
    <row r="7925" x14ac:dyDescent="0.2"/>
    <row r="7926" x14ac:dyDescent="0.2"/>
    <row r="7927" x14ac:dyDescent="0.2"/>
    <row r="7928" x14ac:dyDescent="0.2"/>
    <row r="7929" x14ac:dyDescent="0.2"/>
    <row r="7930" x14ac:dyDescent="0.2"/>
    <row r="7931" x14ac:dyDescent="0.2"/>
    <row r="7932" x14ac:dyDescent="0.2"/>
    <row r="7933" x14ac:dyDescent="0.2"/>
    <row r="7934" x14ac:dyDescent="0.2"/>
    <row r="7935" x14ac:dyDescent="0.2"/>
    <row r="7936" x14ac:dyDescent="0.2"/>
    <row r="7937" x14ac:dyDescent="0.2"/>
    <row r="7938" x14ac:dyDescent="0.2"/>
    <row r="7939" x14ac:dyDescent="0.2"/>
    <row r="7940" x14ac:dyDescent="0.2"/>
    <row r="7941" x14ac:dyDescent="0.2"/>
    <row r="7942" x14ac:dyDescent="0.2"/>
    <row r="7943" x14ac:dyDescent="0.2"/>
    <row r="7944" x14ac:dyDescent="0.2"/>
    <row r="7945" x14ac:dyDescent="0.2"/>
    <row r="7946" x14ac:dyDescent="0.2"/>
    <row r="7947" x14ac:dyDescent="0.2"/>
    <row r="7948" x14ac:dyDescent="0.2"/>
    <row r="7949" x14ac:dyDescent="0.2"/>
    <row r="7950" x14ac:dyDescent="0.2"/>
    <row r="7951" x14ac:dyDescent="0.2"/>
    <row r="7952" x14ac:dyDescent="0.2"/>
    <row r="7953" x14ac:dyDescent="0.2"/>
    <row r="7954" x14ac:dyDescent="0.2"/>
    <row r="7955" x14ac:dyDescent="0.2"/>
    <row r="7956" x14ac:dyDescent="0.2"/>
    <row r="7957" x14ac:dyDescent="0.2"/>
    <row r="7958" x14ac:dyDescent="0.2"/>
    <row r="7959" x14ac:dyDescent="0.2"/>
    <row r="7960" x14ac:dyDescent="0.2"/>
    <row r="7961" x14ac:dyDescent="0.2"/>
    <row r="7962" x14ac:dyDescent="0.2"/>
    <row r="7963" x14ac:dyDescent="0.2"/>
    <row r="7964" x14ac:dyDescent="0.2"/>
    <row r="7965" x14ac:dyDescent="0.2"/>
    <row r="7966" x14ac:dyDescent="0.2"/>
    <row r="7967" x14ac:dyDescent="0.2"/>
    <row r="7968" x14ac:dyDescent="0.2"/>
    <row r="7969" x14ac:dyDescent="0.2"/>
    <row r="7970" x14ac:dyDescent="0.2"/>
    <row r="7971" x14ac:dyDescent="0.2"/>
    <row r="7972" x14ac:dyDescent="0.2"/>
    <row r="7973" x14ac:dyDescent="0.2"/>
    <row r="7974" x14ac:dyDescent="0.2"/>
    <row r="7975" x14ac:dyDescent="0.2"/>
    <row r="7976" x14ac:dyDescent="0.2"/>
    <row r="7977" x14ac:dyDescent="0.2"/>
    <row r="7978" x14ac:dyDescent="0.2"/>
    <row r="7979" x14ac:dyDescent="0.2"/>
    <row r="7980" x14ac:dyDescent="0.2"/>
    <row r="7981" x14ac:dyDescent="0.2"/>
    <row r="7982" x14ac:dyDescent="0.2"/>
    <row r="7983" x14ac:dyDescent="0.2"/>
    <row r="7984" x14ac:dyDescent="0.2"/>
    <row r="7985" x14ac:dyDescent="0.2"/>
    <row r="7986" x14ac:dyDescent="0.2"/>
    <row r="7987" x14ac:dyDescent="0.2"/>
    <row r="7988" x14ac:dyDescent="0.2"/>
    <row r="7989" x14ac:dyDescent="0.2"/>
    <row r="7990" x14ac:dyDescent="0.2"/>
    <row r="7991" x14ac:dyDescent="0.2"/>
    <row r="7992" x14ac:dyDescent="0.2"/>
    <row r="7993" x14ac:dyDescent="0.2"/>
    <row r="7994" x14ac:dyDescent="0.2"/>
    <row r="7995" x14ac:dyDescent="0.2"/>
    <row r="7996" x14ac:dyDescent="0.2"/>
    <row r="7997" x14ac:dyDescent="0.2"/>
    <row r="7998" x14ac:dyDescent="0.2"/>
    <row r="7999" x14ac:dyDescent="0.2"/>
    <row r="8000" x14ac:dyDescent="0.2"/>
    <row r="8001" x14ac:dyDescent="0.2"/>
    <row r="8002" x14ac:dyDescent="0.2"/>
    <row r="8003" x14ac:dyDescent="0.2"/>
    <row r="8004" x14ac:dyDescent="0.2"/>
    <row r="8005" x14ac:dyDescent="0.2"/>
    <row r="8006" x14ac:dyDescent="0.2"/>
    <row r="8007" x14ac:dyDescent="0.2"/>
    <row r="8008" x14ac:dyDescent="0.2"/>
    <row r="8009" x14ac:dyDescent="0.2"/>
    <row r="8010" x14ac:dyDescent="0.2"/>
    <row r="8011" x14ac:dyDescent="0.2"/>
    <row r="8012" x14ac:dyDescent="0.2"/>
    <row r="8013" x14ac:dyDescent="0.2"/>
    <row r="8014" x14ac:dyDescent="0.2"/>
    <row r="8015" x14ac:dyDescent="0.2"/>
    <row r="8016" x14ac:dyDescent="0.2"/>
    <row r="8017" x14ac:dyDescent="0.2"/>
    <row r="8018" x14ac:dyDescent="0.2"/>
    <row r="8019" x14ac:dyDescent="0.2"/>
    <row r="8020" x14ac:dyDescent="0.2"/>
    <row r="8021" x14ac:dyDescent="0.2"/>
    <row r="8022" x14ac:dyDescent="0.2"/>
    <row r="8023" x14ac:dyDescent="0.2"/>
    <row r="8024" x14ac:dyDescent="0.2"/>
    <row r="8025" x14ac:dyDescent="0.2"/>
    <row r="8026" x14ac:dyDescent="0.2"/>
    <row r="8027" x14ac:dyDescent="0.2"/>
    <row r="8028" x14ac:dyDescent="0.2"/>
    <row r="8029" x14ac:dyDescent="0.2"/>
    <row r="8030" x14ac:dyDescent="0.2"/>
    <row r="8031" x14ac:dyDescent="0.2"/>
    <row r="8032" x14ac:dyDescent="0.2"/>
    <row r="8033" x14ac:dyDescent="0.2"/>
    <row r="8034" x14ac:dyDescent="0.2"/>
    <row r="8035" x14ac:dyDescent="0.2"/>
    <row r="8036" x14ac:dyDescent="0.2"/>
    <row r="8037" x14ac:dyDescent="0.2"/>
    <row r="8038" x14ac:dyDescent="0.2"/>
    <row r="8039" x14ac:dyDescent="0.2"/>
    <row r="8040" x14ac:dyDescent="0.2"/>
    <row r="8041" x14ac:dyDescent="0.2"/>
    <row r="8042" x14ac:dyDescent="0.2"/>
    <row r="8043" x14ac:dyDescent="0.2"/>
    <row r="8044" x14ac:dyDescent="0.2"/>
    <row r="8045" x14ac:dyDescent="0.2"/>
    <row r="8046" x14ac:dyDescent="0.2"/>
    <row r="8047" x14ac:dyDescent="0.2"/>
    <row r="8048" x14ac:dyDescent="0.2"/>
    <row r="8049" x14ac:dyDescent="0.2"/>
    <row r="8050" x14ac:dyDescent="0.2"/>
    <row r="8051" x14ac:dyDescent="0.2"/>
    <row r="8052" x14ac:dyDescent="0.2"/>
    <row r="8053" x14ac:dyDescent="0.2"/>
    <row r="8054" x14ac:dyDescent="0.2"/>
    <row r="8055" x14ac:dyDescent="0.2"/>
    <row r="8056" x14ac:dyDescent="0.2"/>
    <row r="8057" x14ac:dyDescent="0.2"/>
    <row r="8058" x14ac:dyDescent="0.2"/>
    <row r="8059" x14ac:dyDescent="0.2"/>
    <row r="8060" x14ac:dyDescent="0.2"/>
    <row r="8061" x14ac:dyDescent="0.2"/>
    <row r="8062" x14ac:dyDescent="0.2"/>
    <row r="8063" x14ac:dyDescent="0.2"/>
    <row r="8064" x14ac:dyDescent="0.2"/>
    <row r="8065" x14ac:dyDescent="0.2"/>
    <row r="8066" x14ac:dyDescent="0.2"/>
    <row r="8067" x14ac:dyDescent="0.2"/>
    <row r="8068" x14ac:dyDescent="0.2"/>
    <row r="8069" x14ac:dyDescent="0.2"/>
    <row r="8070" x14ac:dyDescent="0.2"/>
    <row r="8071" x14ac:dyDescent="0.2"/>
    <row r="8072" x14ac:dyDescent="0.2"/>
    <row r="8073" x14ac:dyDescent="0.2"/>
    <row r="8074" x14ac:dyDescent="0.2"/>
    <row r="8075" x14ac:dyDescent="0.2"/>
    <row r="8076" x14ac:dyDescent="0.2"/>
    <row r="8077" x14ac:dyDescent="0.2"/>
    <row r="8078" x14ac:dyDescent="0.2"/>
    <row r="8079" x14ac:dyDescent="0.2"/>
    <row r="8080" x14ac:dyDescent="0.2"/>
    <row r="8081" x14ac:dyDescent="0.2"/>
    <row r="8082" x14ac:dyDescent="0.2"/>
    <row r="8083" x14ac:dyDescent="0.2"/>
    <row r="8084" x14ac:dyDescent="0.2"/>
    <row r="8085" x14ac:dyDescent="0.2"/>
    <row r="8086" x14ac:dyDescent="0.2"/>
    <row r="8087" x14ac:dyDescent="0.2"/>
    <row r="8088" x14ac:dyDescent="0.2"/>
    <row r="8089" x14ac:dyDescent="0.2"/>
    <row r="8090" x14ac:dyDescent="0.2"/>
    <row r="8091" x14ac:dyDescent="0.2"/>
    <row r="8092" x14ac:dyDescent="0.2"/>
    <row r="8093" x14ac:dyDescent="0.2"/>
    <row r="8094" x14ac:dyDescent="0.2"/>
    <row r="8095" x14ac:dyDescent="0.2"/>
    <row r="8096" x14ac:dyDescent="0.2"/>
    <row r="8097" x14ac:dyDescent="0.2"/>
    <row r="8098" x14ac:dyDescent="0.2"/>
    <row r="8099" x14ac:dyDescent="0.2"/>
    <row r="8100" x14ac:dyDescent="0.2"/>
    <row r="8101" x14ac:dyDescent="0.2"/>
    <row r="8102" x14ac:dyDescent="0.2"/>
    <row r="8103" x14ac:dyDescent="0.2"/>
    <row r="8104" x14ac:dyDescent="0.2"/>
    <row r="8105" x14ac:dyDescent="0.2"/>
    <row r="8106" x14ac:dyDescent="0.2"/>
    <row r="8107" x14ac:dyDescent="0.2"/>
    <row r="8108" x14ac:dyDescent="0.2"/>
    <row r="8109" x14ac:dyDescent="0.2"/>
    <row r="8110" x14ac:dyDescent="0.2"/>
    <row r="8111" x14ac:dyDescent="0.2"/>
    <row r="8112" x14ac:dyDescent="0.2"/>
    <row r="8113" x14ac:dyDescent="0.2"/>
    <row r="8114" x14ac:dyDescent="0.2"/>
    <row r="8115" x14ac:dyDescent="0.2"/>
    <row r="8116" x14ac:dyDescent="0.2"/>
    <row r="8117" x14ac:dyDescent="0.2"/>
    <row r="8118" x14ac:dyDescent="0.2"/>
    <row r="8119" x14ac:dyDescent="0.2"/>
    <row r="8120" x14ac:dyDescent="0.2"/>
    <row r="8121" x14ac:dyDescent="0.2"/>
    <row r="8122" x14ac:dyDescent="0.2"/>
    <row r="8123" x14ac:dyDescent="0.2"/>
    <row r="8124" x14ac:dyDescent="0.2"/>
    <row r="8125" x14ac:dyDescent="0.2"/>
    <row r="8126" x14ac:dyDescent="0.2"/>
    <row r="8127" x14ac:dyDescent="0.2"/>
    <row r="8128" x14ac:dyDescent="0.2"/>
    <row r="8129" x14ac:dyDescent="0.2"/>
    <row r="8130" x14ac:dyDescent="0.2"/>
    <row r="8131" x14ac:dyDescent="0.2"/>
    <row r="8132" x14ac:dyDescent="0.2"/>
    <row r="8133" x14ac:dyDescent="0.2"/>
    <row r="8134" x14ac:dyDescent="0.2"/>
    <row r="8135" x14ac:dyDescent="0.2"/>
    <row r="8136" x14ac:dyDescent="0.2"/>
    <row r="8137" x14ac:dyDescent="0.2"/>
    <row r="8138" x14ac:dyDescent="0.2"/>
    <row r="8139" x14ac:dyDescent="0.2"/>
    <row r="8140" x14ac:dyDescent="0.2"/>
    <row r="8141" x14ac:dyDescent="0.2"/>
    <row r="8142" x14ac:dyDescent="0.2"/>
    <row r="8143" x14ac:dyDescent="0.2"/>
    <row r="8144" x14ac:dyDescent="0.2"/>
    <row r="8145" x14ac:dyDescent="0.2"/>
    <row r="8146" x14ac:dyDescent="0.2"/>
    <row r="8147" x14ac:dyDescent="0.2"/>
    <row r="8148" x14ac:dyDescent="0.2"/>
    <row r="8149" x14ac:dyDescent="0.2"/>
    <row r="8150" x14ac:dyDescent="0.2"/>
    <row r="8151" x14ac:dyDescent="0.2"/>
    <row r="8152" x14ac:dyDescent="0.2"/>
    <row r="8153" x14ac:dyDescent="0.2"/>
    <row r="8154" x14ac:dyDescent="0.2"/>
    <row r="8155" x14ac:dyDescent="0.2"/>
    <row r="8156" x14ac:dyDescent="0.2"/>
    <row r="8157" x14ac:dyDescent="0.2"/>
    <row r="8158" x14ac:dyDescent="0.2"/>
    <row r="8159" x14ac:dyDescent="0.2"/>
    <row r="8160" x14ac:dyDescent="0.2"/>
    <row r="8161" x14ac:dyDescent="0.2"/>
    <row r="8162" x14ac:dyDescent="0.2"/>
    <row r="8163" x14ac:dyDescent="0.2"/>
    <row r="8164" x14ac:dyDescent="0.2"/>
    <row r="8165" x14ac:dyDescent="0.2"/>
    <row r="8166" x14ac:dyDescent="0.2"/>
    <row r="8167" x14ac:dyDescent="0.2"/>
    <row r="8168" x14ac:dyDescent="0.2"/>
    <row r="8169" x14ac:dyDescent="0.2"/>
    <row r="8170" x14ac:dyDescent="0.2"/>
    <row r="8171" x14ac:dyDescent="0.2"/>
    <row r="8172" x14ac:dyDescent="0.2"/>
    <row r="8173" x14ac:dyDescent="0.2"/>
    <row r="8174" x14ac:dyDescent="0.2"/>
    <row r="8175" x14ac:dyDescent="0.2"/>
    <row r="8176" x14ac:dyDescent="0.2"/>
    <row r="8177" x14ac:dyDescent="0.2"/>
    <row r="8178" x14ac:dyDescent="0.2"/>
    <row r="8179" x14ac:dyDescent="0.2"/>
    <row r="8180" x14ac:dyDescent="0.2"/>
    <row r="8181" x14ac:dyDescent="0.2"/>
    <row r="8182" x14ac:dyDescent="0.2"/>
    <row r="8183" x14ac:dyDescent="0.2"/>
    <row r="8184" x14ac:dyDescent="0.2"/>
    <row r="8185" x14ac:dyDescent="0.2"/>
    <row r="8186" x14ac:dyDescent="0.2"/>
    <row r="8187" x14ac:dyDescent="0.2"/>
    <row r="8188" x14ac:dyDescent="0.2"/>
    <row r="8189" x14ac:dyDescent="0.2"/>
    <row r="8190" x14ac:dyDescent="0.2"/>
    <row r="8191" x14ac:dyDescent="0.2"/>
    <row r="8192" x14ac:dyDescent="0.2"/>
    <row r="8193" x14ac:dyDescent="0.2"/>
    <row r="8194" x14ac:dyDescent="0.2"/>
    <row r="8195" x14ac:dyDescent="0.2"/>
    <row r="8196" x14ac:dyDescent="0.2"/>
    <row r="8197" x14ac:dyDescent="0.2"/>
    <row r="8198" x14ac:dyDescent="0.2"/>
    <row r="8199" x14ac:dyDescent="0.2"/>
    <row r="8200" x14ac:dyDescent="0.2"/>
    <row r="8201" x14ac:dyDescent="0.2"/>
    <row r="8202" x14ac:dyDescent="0.2"/>
    <row r="8203" x14ac:dyDescent="0.2"/>
    <row r="8204" x14ac:dyDescent="0.2"/>
    <row r="8205" x14ac:dyDescent="0.2"/>
    <row r="8206" x14ac:dyDescent="0.2"/>
    <row r="8207" x14ac:dyDescent="0.2"/>
    <row r="8208" x14ac:dyDescent="0.2"/>
    <row r="8209" x14ac:dyDescent="0.2"/>
    <row r="8210" x14ac:dyDescent="0.2"/>
    <row r="8211" x14ac:dyDescent="0.2"/>
    <row r="8212" x14ac:dyDescent="0.2"/>
    <row r="8213" x14ac:dyDescent="0.2"/>
    <row r="8214" x14ac:dyDescent="0.2"/>
    <row r="8215" x14ac:dyDescent="0.2"/>
    <row r="8216" x14ac:dyDescent="0.2"/>
    <row r="8217" x14ac:dyDescent="0.2"/>
    <row r="8218" x14ac:dyDescent="0.2"/>
    <row r="8219" x14ac:dyDescent="0.2"/>
    <row r="8220" x14ac:dyDescent="0.2"/>
    <row r="8221" x14ac:dyDescent="0.2"/>
    <row r="8222" x14ac:dyDescent="0.2"/>
    <row r="8223" x14ac:dyDescent="0.2"/>
    <row r="8224" x14ac:dyDescent="0.2"/>
    <row r="8225" x14ac:dyDescent="0.2"/>
    <row r="8226" x14ac:dyDescent="0.2"/>
    <row r="8227" x14ac:dyDescent="0.2"/>
    <row r="8228" x14ac:dyDescent="0.2"/>
    <row r="8229" x14ac:dyDescent="0.2"/>
    <row r="8230" x14ac:dyDescent="0.2"/>
    <row r="8231" x14ac:dyDescent="0.2"/>
    <row r="8232" x14ac:dyDescent="0.2"/>
    <row r="8233" x14ac:dyDescent="0.2"/>
    <row r="8234" x14ac:dyDescent="0.2"/>
    <row r="8235" x14ac:dyDescent="0.2"/>
    <row r="8236" x14ac:dyDescent="0.2"/>
    <row r="8237" x14ac:dyDescent="0.2"/>
    <row r="8238" x14ac:dyDescent="0.2"/>
    <row r="8239" x14ac:dyDescent="0.2"/>
    <row r="8240" x14ac:dyDescent="0.2"/>
    <row r="8241" x14ac:dyDescent="0.2"/>
    <row r="8242" x14ac:dyDescent="0.2"/>
    <row r="8243" x14ac:dyDescent="0.2"/>
    <row r="8244" x14ac:dyDescent="0.2"/>
    <row r="8245" x14ac:dyDescent="0.2"/>
    <row r="8246" x14ac:dyDescent="0.2"/>
    <row r="8247" x14ac:dyDescent="0.2"/>
    <row r="8248" x14ac:dyDescent="0.2"/>
    <row r="8249" x14ac:dyDescent="0.2"/>
    <row r="8250" x14ac:dyDescent="0.2"/>
    <row r="8251" x14ac:dyDescent="0.2"/>
    <row r="8252" x14ac:dyDescent="0.2"/>
    <row r="8253" x14ac:dyDescent="0.2"/>
    <row r="8254" x14ac:dyDescent="0.2"/>
    <row r="8255" x14ac:dyDescent="0.2"/>
    <row r="8256" x14ac:dyDescent="0.2"/>
    <row r="8257" x14ac:dyDescent="0.2"/>
    <row r="8258" x14ac:dyDescent="0.2"/>
    <row r="8259" x14ac:dyDescent="0.2"/>
    <row r="8260" x14ac:dyDescent="0.2"/>
    <row r="8261" x14ac:dyDescent="0.2"/>
    <row r="8262" x14ac:dyDescent="0.2"/>
    <row r="8263" x14ac:dyDescent="0.2"/>
    <row r="8264" x14ac:dyDescent="0.2"/>
    <row r="8265" x14ac:dyDescent="0.2"/>
    <row r="8266" x14ac:dyDescent="0.2"/>
    <row r="8267" x14ac:dyDescent="0.2"/>
    <row r="8268" x14ac:dyDescent="0.2"/>
    <row r="8269" x14ac:dyDescent="0.2"/>
    <row r="8270" x14ac:dyDescent="0.2"/>
    <row r="8271" x14ac:dyDescent="0.2"/>
    <row r="8272" x14ac:dyDescent="0.2"/>
    <row r="8273" x14ac:dyDescent="0.2"/>
    <row r="8274" x14ac:dyDescent="0.2"/>
    <row r="8275" x14ac:dyDescent="0.2"/>
    <row r="8276" x14ac:dyDescent="0.2"/>
    <row r="8277" x14ac:dyDescent="0.2"/>
    <row r="8278" x14ac:dyDescent="0.2"/>
    <row r="8279" x14ac:dyDescent="0.2"/>
    <row r="8280" x14ac:dyDescent="0.2"/>
    <row r="8281" x14ac:dyDescent="0.2"/>
    <row r="8282" x14ac:dyDescent="0.2"/>
    <row r="8283" x14ac:dyDescent="0.2"/>
    <row r="8284" x14ac:dyDescent="0.2"/>
    <row r="8285" x14ac:dyDescent="0.2"/>
    <row r="8286" x14ac:dyDescent="0.2"/>
    <row r="8287" x14ac:dyDescent="0.2"/>
    <row r="8288" x14ac:dyDescent="0.2"/>
    <row r="8289" x14ac:dyDescent="0.2"/>
    <row r="8290" x14ac:dyDescent="0.2"/>
    <row r="8291" x14ac:dyDescent="0.2"/>
    <row r="8292" x14ac:dyDescent="0.2"/>
    <row r="8293" x14ac:dyDescent="0.2"/>
    <row r="8294" x14ac:dyDescent="0.2"/>
    <row r="8295" x14ac:dyDescent="0.2"/>
    <row r="8296" x14ac:dyDescent="0.2"/>
    <row r="8297" x14ac:dyDescent="0.2"/>
    <row r="8298" x14ac:dyDescent="0.2"/>
    <row r="8299" x14ac:dyDescent="0.2"/>
    <row r="8300" x14ac:dyDescent="0.2"/>
    <row r="8301" x14ac:dyDescent="0.2"/>
    <row r="8302" x14ac:dyDescent="0.2"/>
    <row r="8303" x14ac:dyDescent="0.2"/>
    <row r="8304" x14ac:dyDescent="0.2"/>
    <row r="8305" x14ac:dyDescent="0.2"/>
    <row r="8306" x14ac:dyDescent="0.2"/>
    <row r="8307" x14ac:dyDescent="0.2"/>
    <row r="8308" x14ac:dyDescent="0.2"/>
    <row r="8309" x14ac:dyDescent="0.2"/>
    <row r="8310" x14ac:dyDescent="0.2"/>
    <row r="8311" x14ac:dyDescent="0.2"/>
    <row r="8312" x14ac:dyDescent="0.2"/>
    <row r="8313" x14ac:dyDescent="0.2"/>
    <row r="8314" x14ac:dyDescent="0.2"/>
    <row r="8315" x14ac:dyDescent="0.2"/>
    <row r="8316" x14ac:dyDescent="0.2"/>
    <row r="8317" x14ac:dyDescent="0.2"/>
    <row r="8318" x14ac:dyDescent="0.2"/>
    <row r="8319" x14ac:dyDescent="0.2"/>
    <row r="8320" x14ac:dyDescent="0.2"/>
    <row r="8321" x14ac:dyDescent="0.2"/>
    <row r="8322" x14ac:dyDescent="0.2"/>
    <row r="8323" x14ac:dyDescent="0.2"/>
    <row r="8324" x14ac:dyDescent="0.2"/>
    <row r="8325" x14ac:dyDescent="0.2"/>
    <row r="8326" x14ac:dyDescent="0.2"/>
    <row r="8327" x14ac:dyDescent="0.2"/>
    <row r="8328" x14ac:dyDescent="0.2"/>
    <row r="8329" x14ac:dyDescent="0.2"/>
    <row r="8330" x14ac:dyDescent="0.2"/>
    <row r="8331" x14ac:dyDescent="0.2"/>
    <row r="8332" x14ac:dyDescent="0.2"/>
    <row r="8333" x14ac:dyDescent="0.2"/>
    <row r="8334" x14ac:dyDescent="0.2"/>
    <row r="8335" x14ac:dyDescent="0.2"/>
    <row r="8336" x14ac:dyDescent="0.2"/>
    <row r="8337" x14ac:dyDescent="0.2"/>
    <row r="8338" x14ac:dyDescent="0.2"/>
    <row r="8339" x14ac:dyDescent="0.2"/>
    <row r="8340" x14ac:dyDescent="0.2"/>
    <row r="8341" x14ac:dyDescent="0.2"/>
    <row r="8342" x14ac:dyDescent="0.2"/>
    <row r="8343" x14ac:dyDescent="0.2"/>
    <row r="8344" x14ac:dyDescent="0.2"/>
    <row r="8345" x14ac:dyDescent="0.2"/>
    <row r="8346" x14ac:dyDescent="0.2"/>
    <row r="8347" x14ac:dyDescent="0.2"/>
    <row r="8348" x14ac:dyDescent="0.2"/>
    <row r="8349" x14ac:dyDescent="0.2"/>
    <row r="8350" x14ac:dyDescent="0.2"/>
    <row r="8351" x14ac:dyDescent="0.2"/>
    <row r="8352" x14ac:dyDescent="0.2"/>
    <row r="8353" x14ac:dyDescent="0.2"/>
    <row r="8354" x14ac:dyDescent="0.2"/>
    <row r="8355" x14ac:dyDescent="0.2"/>
    <row r="8356" x14ac:dyDescent="0.2"/>
    <row r="8357" x14ac:dyDescent="0.2"/>
    <row r="8358" x14ac:dyDescent="0.2"/>
    <row r="8359" x14ac:dyDescent="0.2"/>
    <row r="8360" x14ac:dyDescent="0.2"/>
    <row r="8361" x14ac:dyDescent="0.2"/>
    <row r="8362" x14ac:dyDescent="0.2"/>
    <row r="8363" x14ac:dyDescent="0.2"/>
    <row r="8364" x14ac:dyDescent="0.2"/>
    <row r="8365" x14ac:dyDescent="0.2"/>
    <row r="8366" x14ac:dyDescent="0.2"/>
    <row r="8367" x14ac:dyDescent="0.2"/>
    <row r="8368" x14ac:dyDescent="0.2"/>
    <row r="8369" x14ac:dyDescent="0.2"/>
    <row r="8370" x14ac:dyDescent="0.2"/>
    <row r="8371" x14ac:dyDescent="0.2"/>
    <row r="8372" x14ac:dyDescent="0.2"/>
    <row r="8373" x14ac:dyDescent="0.2"/>
    <row r="8374" x14ac:dyDescent="0.2"/>
    <row r="8375" x14ac:dyDescent="0.2"/>
    <row r="8376" x14ac:dyDescent="0.2"/>
    <row r="8377" x14ac:dyDescent="0.2"/>
    <row r="8378" x14ac:dyDescent="0.2"/>
    <row r="8379" x14ac:dyDescent="0.2"/>
    <row r="8380" x14ac:dyDescent="0.2"/>
    <row r="8381" x14ac:dyDescent="0.2"/>
    <row r="8382" x14ac:dyDescent="0.2"/>
    <row r="8383" x14ac:dyDescent="0.2"/>
    <row r="8384" x14ac:dyDescent="0.2"/>
    <row r="8385" x14ac:dyDescent="0.2"/>
    <row r="8386" x14ac:dyDescent="0.2"/>
    <row r="8387" x14ac:dyDescent="0.2"/>
    <row r="8388" x14ac:dyDescent="0.2"/>
    <row r="8389" x14ac:dyDescent="0.2"/>
    <row r="8390" x14ac:dyDescent="0.2"/>
    <row r="8391" x14ac:dyDescent="0.2"/>
    <row r="8392" x14ac:dyDescent="0.2"/>
    <row r="8393" x14ac:dyDescent="0.2"/>
    <row r="8394" x14ac:dyDescent="0.2"/>
    <row r="8395" x14ac:dyDescent="0.2"/>
    <row r="8396" x14ac:dyDescent="0.2"/>
    <row r="8397" x14ac:dyDescent="0.2"/>
    <row r="8398" x14ac:dyDescent="0.2"/>
    <row r="8399" x14ac:dyDescent="0.2"/>
    <row r="8400" x14ac:dyDescent="0.2"/>
    <row r="8401" x14ac:dyDescent="0.2"/>
    <row r="8402" x14ac:dyDescent="0.2"/>
    <row r="8403" x14ac:dyDescent="0.2"/>
    <row r="8404" x14ac:dyDescent="0.2"/>
    <row r="8405" x14ac:dyDescent="0.2"/>
    <row r="8406" x14ac:dyDescent="0.2"/>
    <row r="8407" x14ac:dyDescent="0.2"/>
    <row r="8408" x14ac:dyDescent="0.2"/>
    <row r="8409" x14ac:dyDescent="0.2"/>
    <row r="8410" x14ac:dyDescent="0.2"/>
    <row r="8411" x14ac:dyDescent="0.2"/>
    <row r="8412" x14ac:dyDescent="0.2"/>
    <row r="8413" x14ac:dyDescent="0.2"/>
    <row r="8414" x14ac:dyDescent="0.2"/>
    <row r="8415" x14ac:dyDescent="0.2"/>
    <row r="8416" x14ac:dyDescent="0.2"/>
    <row r="8417" x14ac:dyDescent="0.2"/>
    <row r="8418" x14ac:dyDescent="0.2"/>
    <row r="8419" x14ac:dyDescent="0.2"/>
    <row r="8420" x14ac:dyDescent="0.2"/>
    <row r="8421" x14ac:dyDescent="0.2"/>
    <row r="8422" x14ac:dyDescent="0.2"/>
    <row r="8423" x14ac:dyDescent="0.2"/>
    <row r="8424" x14ac:dyDescent="0.2"/>
    <row r="8425" x14ac:dyDescent="0.2"/>
    <row r="8426" x14ac:dyDescent="0.2"/>
    <row r="8427" x14ac:dyDescent="0.2"/>
    <row r="8428" x14ac:dyDescent="0.2"/>
    <row r="8429" x14ac:dyDescent="0.2"/>
    <row r="8430" x14ac:dyDescent="0.2"/>
    <row r="8431" x14ac:dyDescent="0.2"/>
    <row r="8432" x14ac:dyDescent="0.2"/>
    <row r="8433" x14ac:dyDescent="0.2"/>
    <row r="8434" x14ac:dyDescent="0.2"/>
    <row r="8435" x14ac:dyDescent="0.2"/>
    <row r="8436" x14ac:dyDescent="0.2"/>
    <row r="8437" x14ac:dyDescent="0.2"/>
    <row r="8438" x14ac:dyDescent="0.2"/>
    <row r="8439" x14ac:dyDescent="0.2"/>
    <row r="8440" x14ac:dyDescent="0.2"/>
    <row r="8441" x14ac:dyDescent="0.2"/>
    <row r="8442" x14ac:dyDescent="0.2"/>
    <row r="8443" x14ac:dyDescent="0.2"/>
    <row r="8444" x14ac:dyDescent="0.2"/>
    <row r="8445" x14ac:dyDescent="0.2"/>
    <row r="8446" x14ac:dyDescent="0.2"/>
    <row r="8447" x14ac:dyDescent="0.2"/>
    <row r="8448" x14ac:dyDescent="0.2"/>
    <row r="8449" x14ac:dyDescent="0.2"/>
    <row r="8450" x14ac:dyDescent="0.2"/>
    <row r="8451" x14ac:dyDescent="0.2"/>
    <row r="8452" x14ac:dyDescent="0.2"/>
    <row r="8453" x14ac:dyDescent="0.2"/>
    <row r="8454" x14ac:dyDescent="0.2"/>
    <row r="8455" x14ac:dyDescent="0.2"/>
    <row r="8456" x14ac:dyDescent="0.2"/>
    <row r="8457" x14ac:dyDescent="0.2"/>
    <row r="8458" x14ac:dyDescent="0.2"/>
    <row r="8459" x14ac:dyDescent="0.2"/>
    <row r="8460" x14ac:dyDescent="0.2"/>
    <row r="8461" x14ac:dyDescent="0.2"/>
    <row r="8462" x14ac:dyDescent="0.2"/>
    <row r="8463" x14ac:dyDescent="0.2"/>
    <row r="8464" x14ac:dyDescent="0.2"/>
    <row r="8465" x14ac:dyDescent="0.2"/>
    <row r="8466" x14ac:dyDescent="0.2"/>
    <row r="8467" x14ac:dyDescent="0.2"/>
    <row r="8468" x14ac:dyDescent="0.2"/>
    <row r="8469" x14ac:dyDescent="0.2"/>
    <row r="8470" x14ac:dyDescent="0.2"/>
    <row r="8471" x14ac:dyDescent="0.2"/>
    <row r="8472" x14ac:dyDescent="0.2"/>
    <row r="8473" x14ac:dyDescent="0.2"/>
    <row r="8474" x14ac:dyDescent="0.2"/>
    <row r="8475" x14ac:dyDescent="0.2"/>
    <row r="8476" x14ac:dyDescent="0.2"/>
    <row r="8477" x14ac:dyDescent="0.2"/>
    <row r="8478" x14ac:dyDescent="0.2"/>
    <row r="8479" x14ac:dyDescent="0.2"/>
    <row r="8480" x14ac:dyDescent="0.2"/>
    <row r="8481" x14ac:dyDescent="0.2"/>
    <row r="8482" x14ac:dyDescent="0.2"/>
    <row r="8483" x14ac:dyDescent="0.2"/>
    <row r="8484" x14ac:dyDescent="0.2"/>
    <row r="8485" x14ac:dyDescent="0.2"/>
    <row r="8486" x14ac:dyDescent="0.2"/>
    <row r="8487" x14ac:dyDescent="0.2"/>
    <row r="8488" x14ac:dyDescent="0.2"/>
    <row r="8489" x14ac:dyDescent="0.2"/>
    <row r="8490" x14ac:dyDescent="0.2"/>
    <row r="8491" x14ac:dyDescent="0.2"/>
    <row r="8492" x14ac:dyDescent="0.2"/>
    <row r="8493" x14ac:dyDescent="0.2"/>
    <row r="8494" x14ac:dyDescent="0.2"/>
    <row r="8495" x14ac:dyDescent="0.2"/>
    <row r="8496" x14ac:dyDescent="0.2"/>
    <row r="8497" x14ac:dyDescent="0.2"/>
    <row r="8498" x14ac:dyDescent="0.2"/>
    <row r="8499" x14ac:dyDescent="0.2"/>
    <row r="8500" x14ac:dyDescent="0.2"/>
    <row r="8501" x14ac:dyDescent="0.2"/>
    <row r="8502" x14ac:dyDescent="0.2"/>
    <row r="8503" x14ac:dyDescent="0.2"/>
    <row r="8504" x14ac:dyDescent="0.2"/>
    <row r="8505" x14ac:dyDescent="0.2"/>
    <row r="8506" x14ac:dyDescent="0.2"/>
    <row r="8507" x14ac:dyDescent="0.2"/>
    <row r="8508" x14ac:dyDescent="0.2"/>
    <row r="8509" x14ac:dyDescent="0.2"/>
    <row r="8510" x14ac:dyDescent="0.2"/>
    <row r="8511" x14ac:dyDescent="0.2"/>
    <row r="8512" x14ac:dyDescent="0.2"/>
    <row r="8513" x14ac:dyDescent="0.2"/>
    <row r="8514" x14ac:dyDescent="0.2"/>
    <row r="8515" x14ac:dyDescent="0.2"/>
    <row r="8516" x14ac:dyDescent="0.2"/>
    <row r="8517" x14ac:dyDescent="0.2"/>
    <row r="8518" x14ac:dyDescent="0.2"/>
    <row r="8519" x14ac:dyDescent="0.2"/>
    <row r="8520" x14ac:dyDescent="0.2"/>
    <row r="8521" x14ac:dyDescent="0.2"/>
    <row r="8522" x14ac:dyDescent="0.2"/>
    <row r="8523" x14ac:dyDescent="0.2"/>
    <row r="8524" x14ac:dyDescent="0.2"/>
    <row r="8525" x14ac:dyDescent="0.2"/>
    <row r="8526" x14ac:dyDescent="0.2"/>
    <row r="8527" x14ac:dyDescent="0.2"/>
    <row r="8528" x14ac:dyDescent="0.2"/>
    <row r="8529" x14ac:dyDescent="0.2"/>
    <row r="8530" x14ac:dyDescent="0.2"/>
    <row r="8531" x14ac:dyDescent="0.2"/>
    <row r="8532" x14ac:dyDescent="0.2"/>
    <row r="8533" x14ac:dyDescent="0.2"/>
    <row r="8534" x14ac:dyDescent="0.2"/>
    <row r="8535" x14ac:dyDescent="0.2"/>
    <row r="8536" x14ac:dyDescent="0.2"/>
    <row r="8537" x14ac:dyDescent="0.2"/>
    <row r="8538" x14ac:dyDescent="0.2"/>
    <row r="8539" x14ac:dyDescent="0.2"/>
    <row r="8540" x14ac:dyDescent="0.2"/>
    <row r="8541" x14ac:dyDescent="0.2"/>
    <row r="8542" x14ac:dyDescent="0.2"/>
    <row r="8543" x14ac:dyDescent="0.2"/>
    <row r="8544" x14ac:dyDescent="0.2"/>
    <row r="8545" x14ac:dyDescent="0.2"/>
    <row r="8546" x14ac:dyDescent="0.2"/>
    <row r="8547" x14ac:dyDescent="0.2"/>
    <row r="8548" x14ac:dyDescent="0.2"/>
    <row r="8549" x14ac:dyDescent="0.2"/>
    <row r="8550" x14ac:dyDescent="0.2"/>
    <row r="8551" x14ac:dyDescent="0.2"/>
    <row r="8552" x14ac:dyDescent="0.2"/>
    <row r="8553" x14ac:dyDescent="0.2"/>
    <row r="8554" x14ac:dyDescent="0.2"/>
    <row r="8555" x14ac:dyDescent="0.2"/>
    <row r="8556" x14ac:dyDescent="0.2"/>
    <row r="8557" x14ac:dyDescent="0.2"/>
    <row r="8558" x14ac:dyDescent="0.2"/>
    <row r="8559" x14ac:dyDescent="0.2"/>
    <row r="8560" x14ac:dyDescent="0.2"/>
    <row r="8561" x14ac:dyDescent="0.2"/>
    <row r="8562" x14ac:dyDescent="0.2"/>
    <row r="8563" x14ac:dyDescent="0.2"/>
    <row r="8564" x14ac:dyDescent="0.2"/>
    <row r="8565" x14ac:dyDescent="0.2"/>
    <row r="8566" x14ac:dyDescent="0.2"/>
    <row r="8567" x14ac:dyDescent="0.2"/>
    <row r="8568" x14ac:dyDescent="0.2"/>
    <row r="8569" x14ac:dyDescent="0.2"/>
    <row r="8570" x14ac:dyDescent="0.2"/>
    <row r="8571" x14ac:dyDescent="0.2"/>
    <row r="8572" x14ac:dyDescent="0.2"/>
    <row r="8573" x14ac:dyDescent="0.2"/>
    <row r="8574" x14ac:dyDescent="0.2"/>
    <row r="8575" x14ac:dyDescent="0.2"/>
    <row r="8576" x14ac:dyDescent="0.2"/>
    <row r="8577" x14ac:dyDescent="0.2"/>
    <row r="8578" x14ac:dyDescent="0.2"/>
    <row r="8579" x14ac:dyDescent="0.2"/>
    <row r="8580" x14ac:dyDescent="0.2"/>
    <row r="8581" x14ac:dyDescent="0.2"/>
    <row r="8582" x14ac:dyDescent="0.2"/>
    <row r="8583" x14ac:dyDescent="0.2"/>
    <row r="8584" x14ac:dyDescent="0.2"/>
    <row r="8585" x14ac:dyDescent="0.2"/>
    <row r="8586" x14ac:dyDescent="0.2"/>
    <row r="8587" x14ac:dyDescent="0.2"/>
    <row r="8588" x14ac:dyDescent="0.2"/>
    <row r="8589" x14ac:dyDescent="0.2"/>
    <row r="8590" x14ac:dyDescent="0.2"/>
    <row r="8591" x14ac:dyDescent="0.2"/>
    <row r="8592" x14ac:dyDescent="0.2"/>
    <row r="8593" x14ac:dyDescent="0.2"/>
    <row r="8594" x14ac:dyDescent="0.2"/>
    <row r="8595" x14ac:dyDescent="0.2"/>
    <row r="8596" x14ac:dyDescent="0.2"/>
    <row r="8597" x14ac:dyDescent="0.2"/>
    <row r="8598" x14ac:dyDescent="0.2"/>
    <row r="8599" x14ac:dyDescent="0.2"/>
    <row r="8600" x14ac:dyDescent="0.2"/>
    <row r="8601" x14ac:dyDescent="0.2"/>
    <row r="8602" x14ac:dyDescent="0.2"/>
    <row r="8603" x14ac:dyDescent="0.2"/>
    <row r="8604" x14ac:dyDescent="0.2"/>
    <row r="8605" x14ac:dyDescent="0.2"/>
    <row r="8606" x14ac:dyDescent="0.2"/>
    <row r="8607" x14ac:dyDescent="0.2"/>
    <row r="8608" x14ac:dyDescent="0.2"/>
    <row r="8609" x14ac:dyDescent="0.2"/>
    <row r="8610" x14ac:dyDescent="0.2"/>
    <row r="8611" x14ac:dyDescent="0.2"/>
    <row r="8612" x14ac:dyDescent="0.2"/>
    <row r="8613" x14ac:dyDescent="0.2"/>
    <row r="8614" x14ac:dyDescent="0.2"/>
    <row r="8615" x14ac:dyDescent="0.2"/>
    <row r="8616" x14ac:dyDescent="0.2"/>
    <row r="8617" x14ac:dyDescent="0.2"/>
    <row r="8618" x14ac:dyDescent="0.2"/>
    <row r="8619" x14ac:dyDescent="0.2"/>
    <row r="8620" x14ac:dyDescent="0.2"/>
    <row r="8621" x14ac:dyDescent="0.2"/>
    <row r="8622" x14ac:dyDescent="0.2"/>
    <row r="8623" x14ac:dyDescent="0.2"/>
    <row r="8624" x14ac:dyDescent="0.2"/>
    <row r="8625" x14ac:dyDescent="0.2"/>
    <row r="8626" x14ac:dyDescent="0.2"/>
    <row r="8627" x14ac:dyDescent="0.2"/>
    <row r="8628" x14ac:dyDescent="0.2"/>
    <row r="8629" x14ac:dyDescent="0.2"/>
    <row r="8630" x14ac:dyDescent="0.2"/>
    <row r="8631" x14ac:dyDescent="0.2"/>
    <row r="8632" x14ac:dyDescent="0.2"/>
    <row r="8633" x14ac:dyDescent="0.2"/>
    <row r="8634" x14ac:dyDescent="0.2"/>
    <row r="8635" x14ac:dyDescent="0.2"/>
    <row r="8636" x14ac:dyDescent="0.2"/>
    <row r="8637" x14ac:dyDescent="0.2"/>
    <row r="8638" x14ac:dyDescent="0.2"/>
    <row r="8639" x14ac:dyDescent="0.2"/>
    <row r="8640" x14ac:dyDescent="0.2"/>
    <row r="8641" x14ac:dyDescent="0.2"/>
    <row r="8642" x14ac:dyDescent="0.2"/>
    <row r="8643" x14ac:dyDescent="0.2"/>
    <row r="8644" x14ac:dyDescent="0.2"/>
    <row r="8645" x14ac:dyDescent="0.2"/>
    <row r="8646" x14ac:dyDescent="0.2"/>
    <row r="8647" x14ac:dyDescent="0.2"/>
    <row r="8648" x14ac:dyDescent="0.2"/>
    <row r="8649" x14ac:dyDescent="0.2"/>
    <row r="8650" x14ac:dyDescent="0.2"/>
    <row r="8651" x14ac:dyDescent="0.2"/>
    <row r="8652" x14ac:dyDescent="0.2"/>
    <row r="8653" x14ac:dyDescent="0.2"/>
    <row r="8654" x14ac:dyDescent="0.2"/>
    <row r="8655" x14ac:dyDescent="0.2"/>
    <row r="8656" x14ac:dyDescent="0.2"/>
    <row r="8657" x14ac:dyDescent="0.2"/>
    <row r="8658" x14ac:dyDescent="0.2"/>
    <row r="8659" x14ac:dyDescent="0.2"/>
    <row r="8660" x14ac:dyDescent="0.2"/>
    <row r="8661" x14ac:dyDescent="0.2"/>
    <row r="8662" x14ac:dyDescent="0.2"/>
    <row r="8663" x14ac:dyDescent="0.2"/>
    <row r="8664" x14ac:dyDescent="0.2"/>
    <row r="8665" x14ac:dyDescent="0.2"/>
    <row r="8666" x14ac:dyDescent="0.2"/>
    <row r="8667" x14ac:dyDescent="0.2"/>
    <row r="8668" x14ac:dyDescent="0.2"/>
    <row r="8669" x14ac:dyDescent="0.2"/>
    <row r="8670" x14ac:dyDescent="0.2"/>
    <row r="8671" x14ac:dyDescent="0.2"/>
    <row r="8672" x14ac:dyDescent="0.2"/>
    <row r="8673" x14ac:dyDescent="0.2"/>
    <row r="8674" x14ac:dyDescent="0.2"/>
    <row r="8675" x14ac:dyDescent="0.2"/>
    <row r="8676" x14ac:dyDescent="0.2"/>
    <row r="8677" x14ac:dyDescent="0.2"/>
    <row r="8678" x14ac:dyDescent="0.2"/>
    <row r="8679" x14ac:dyDescent="0.2"/>
    <row r="8680" x14ac:dyDescent="0.2"/>
    <row r="8681" x14ac:dyDescent="0.2"/>
    <row r="8682" x14ac:dyDescent="0.2"/>
    <row r="8683" x14ac:dyDescent="0.2"/>
    <row r="8684" x14ac:dyDescent="0.2"/>
    <row r="8685" x14ac:dyDescent="0.2"/>
    <row r="8686" x14ac:dyDescent="0.2"/>
    <row r="8687" x14ac:dyDescent="0.2"/>
    <row r="8688" x14ac:dyDescent="0.2"/>
    <row r="8689" x14ac:dyDescent="0.2"/>
    <row r="8690" x14ac:dyDescent="0.2"/>
    <row r="8691" x14ac:dyDescent="0.2"/>
    <row r="8692" x14ac:dyDescent="0.2"/>
    <row r="8693" x14ac:dyDescent="0.2"/>
    <row r="8694" x14ac:dyDescent="0.2"/>
    <row r="8695" x14ac:dyDescent="0.2"/>
    <row r="8696" x14ac:dyDescent="0.2"/>
    <row r="8697" x14ac:dyDescent="0.2"/>
    <row r="8698" x14ac:dyDescent="0.2"/>
    <row r="8699" x14ac:dyDescent="0.2"/>
    <row r="8700" x14ac:dyDescent="0.2"/>
    <row r="8701" x14ac:dyDescent="0.2"/>
    <row r="8702" x14ac:dyDescent="0.2"/>
    <row r="8703" x14ac:dyDescent="0.2"/>
    <row r="8704" x14ac:dyDescent="0.2"/>
    <row r="8705" x14ac:dyDescent="0.2"/>
    <row r="8706" x14ac:dyDescent="0.2"/>
    <row r="8707" x14ac:dyDescent="0.2"/>
    <row r="8708" x14ac:dyDescent="0.2"/>
    <row r="8709" x14ac:dyDescent="0.2"/>
    <row r="8710" x14ac:dyDescent="0.2"/>
    <row r="8711" x14ac:dyDescent="0.2"/>
    <row r="8712" x14ac:dyDescent="0.2"/>
    <row r="8713" x14ac:dyDescent="0.2"/>
    <row r="8714" x14ac:dyDescent="0.2"/>
    <row r="8715" x14ac:dyDescent="0.2"/>
    <row r="8716" x14ac:dyDescent="0.2"/>
    <row r="8717" x14ac:dyDescent="0.2"/>
    <row r="8718" x14ac:dyDescent="0.2"/>
    <row r="8719" x14ac:dyDescent="0.2"/>
    <row r="8720" x14ac:dyDescent="0.2"/>
    <row r="8721" x14ac:dyDescent="0.2"/>
    <row r="8722" x14ac:dyDescent="0.2"/>
    <row r="8723" x14ac:dyDescent="0.2"/>
    <row r="8724" x14ac:dyDescent="0.2"/>
    <row r="8725" x14ac:dyDescent="0.2"/>
    <row r="8726" x14ac:dyDescent="0.2"/>
    <row r="8727" x14ac:dyDescent="0.2"/>
    <row r="8728" x14ac:dyDescent="0.2"/>
    <row r="8729" x14ac:dyDescent="0.2"/>
    <row r="8730" x14ac:dyDescent="0.2"/>
    <row r="8731" x14ac:dyDescent="0.2"/>
    <row r="8732" x14ac:dyDescent="0.2"/>
    <row r="8733" x14ac:dyDescent="0.2"/>
    <row r="8734" x14ac:dyDescent="0.2"/>
    <row r="8735" x14ac:dyDescent="0.2"/>
    <row r="8736" x14ac:dyDescent="0.2"/>
    <row r="8737" x14ac:dyDescent="0.2"/>
    <row r="8738" x14ac:dyDescent="0.2"/>
    <row r="8739" x14ac:dyDescent="0.2"/>
    <row r="8740" x14ac:dyDescent="0.2"/>
    <row r="8741" x14ac:dyDescent="0.2"/>
    <row r="8742" x14ac:dyDescent="0.2"/>
    <row r="8743" x14ac:dyDescent="0.2"/>
    <row r="8744" x14ac:dyDescent="0.2"/>
    <row r="8745" x14ac:dyDescent="0.2"/>
    <row r="8746" x14ac:dyDescent="0.2"/>
    <row r="8747" x14ac:dyDescent="0.2"/>
    <row r="8748" x14ac:dyDescent="0.2"/>
    <row r="8749" x14ac:dyDescent="0.2"/>
    <row r="8750" x14ac:dyDescent="0.2"/>
    <row r="8751" x14ac:dyDescent="0.2"/>
    <row r="8752" x14ac:dyDescent="0.2"/>
    <row r="8753" x14ac:dyDescent="0.2"/>
    <row r="8754" x14ac:dyDescent="0.2"/>
    <row r="8755" x14ac:dyDescent="0.2"/>
    <row r="8756" x14ac:dyDescent="0.2"/>
    <row r="8757" x14ac:dyDescent="0.2"/>
    <row r="8758" x14ac:dyDescent="0.2"/>
    <row r="8759" x14ac:dyDescent="0.2"/>
    <row r="8760" x14ac:dyDescent="0.2"/>
    <row r="8761" x14ac:dyDescent="0.2"/>
    <row r="8762" x14ac:dyDescent="0.2"/>
    <row r="8763" x14ac:dyDescent="0.2"/>
    <row r="8764" x14ac:dyDescent="0.2"/>
    <row r="8765" x14ac:dyDescent="0.2"/>
    <row r="8766" x14ac:dyDescent="0.2"/>
    <row r="8767" x14ac:dyDescent="0.2"/>
    <row r="8768" x14ac:dyDescent="0.2"/>
    <row r="8769" x14ac:dyDescent="0.2"/>
    <row r="8770" x14ac:dyDescent="0.2"/>
    <row r="8771" x14ac:dyDescent="0.2"/>
    <row r="8772" x14ac:dyDescent="0.2"/>
    <row r="8773" x14ac:dyDescent="0.2"/>
    <row r="8774" x14ac:dyDescent="0.2"/>
    <row r="8775" x14ac:dyDescent="0.2"/>
    <row r="8776" x14ac:dyDescent="0.2"/>
    <row r="8777" x14ac:dyDescent="0.2"/>
    <row r="8778" x14ac:dyDescent="0.2"/>
    <row r="8779" x14ac:dyDescent="0.2"/>
    <row r="8780" x14ac:dyDescent="0.2"/>
    <row r="8781" x14ac:dyDescent="0.2"/>
    <row r="8782" x14ac:dyDescent="0.2"/>
    <row r="8783" x14ac:dyDescent="0.2"/>
    <row r="8784" x14ac:dyDescent="0.2"/>
    <row r="8785" x14ac:dyDescent="0.2"/>
    <row r="8786" x14ac:dyDescent="0.2"/>
    <row r="8787" x14ac:dyDescent="0.2"/>
    <row r="8788" x14ac:dyDescent="0.2"/>
    <row r="8789" x14ac:dyDescent="0.2"/>
    <row r="8790" x14ac:dyDescent="0.2"/>
    <row r="8791" x14ac:dyDescent="0.2"/>
    <row r="8792" x14ac:dyDescent="0.2"/>
    <row r="8793" x14ac:dyDescent="0.2"/>
    <row r="8794" x14ac:dyDescent="0.2"/>
    <row r="8795" x14ac:dyDescent="0.2"/>
    <row r="8796" x14ac:dyDescent="0.2"/>
    <row r="8797" x14ac:dyDescent="0.2"/>
    <row r="8798" x14ac:dyDescent="0.2"/>
    <row r="8799" x14ac:dyDescent="0.2"/>
    <row r="8800" x14ac:dyDescent="0.2"/>
    <row r="8801" x14ac:dyDescent="0.2"/>
    <row r="8802" x14ac:dyDescent="0.2"/>
    <row r="8803" x14ac:dyDescent="0.2"/>
    <row r="8804" x14ac:dyDescent="0.2"/>
    <row r="8805" x14ac:dyDescent="0.2"/>
    <row r="8806" x14ac:dyDescent="0.2"/>
    <row r="8807" x14ac:dyDescent="0.2"/>
    <row r="8808" x14ac:dyDescent="0.2"/>
    <row r="8809" x14ac:dyDescent="0.2"/>
    <row r="8810" x14ac:dyDescent="0.2"/>
    <row r="8811" x14ac:dyDescent="0.2"/>
    <row r="8812" x14ac:dyDescent="0.2"/>
    <row r="8813" x14ac:dyDescent="0.2"/>
    <row r="8814" x14ac:dyDescent="0.2"/>
    <row r="8815" x14ac:dyDescent="0.2"/>
    <row r="8816" x14ac:dyDescent="0.2"/>
    <row r="8817" x14ac:dyDescent="0.2"/>
    <row r="8818" x14ac:dyDescent="0.2"/>
    <row r="8819" x14ac:dyDescent="0.2"/>
    <row r="8820" x14ac:dyDescent="0.2"/>
    <row r="8821" x14ac:dyDescent="0.2"/>
    <row r="8822" x14ac:dyDescent="0.2"/>
    <row r="8823" x14ac:dyDescent="0.2"/>
    <row r="8824" x14ac:dyDescent="0.2"/>
    <row r="8825" x14ac:dyDescent="0.2"/>
    <row r="8826" x14ac:dyDescent="0.2"/>
    <row r="8827" x14ac:dyDescent="0.2"/>
    <row r="8828" x14ac:dyDescent="0.2"/>
    <row r="8829" x14ac:dyDescent="0.2"/>
    <row r="8830" x14ac:dyDescent="0.2"/>
    <row r="8831" x14ac:dyDescent="0.2"/>
    <row r="8832" x14ac:dyDescent="0.2"/>
    <row r="8833" x14ac:dyDescent="0.2"/>
    <row r="8834" x14ac:dyDescent="0.2"/>
    <row r="8835" x14ac:dyDescent="0.2"/>
    <row r="8836" x14ac:dyDescent="0.2"/>
    <row r="8837" x14ac:dyDescent="0.2"/>
    <row r="8838" x14ac:dyDescent="0.2"/>
    <row r="8839" x14ac:dyDescent="0.2"/>
    <row r="8840" x14ac:dyDescent="0.2"/>
    <row r="8841" x14ac:dyDescent="0.2"/>
    <row r="8842" x14ac:dyDescent="0.2"/>
    <row r="8843" x14ac:dyDescent="0.2"/>
    <row r="8844" x14ac:dyDescent="0.2"/>
    <row r="8845" x14ac:dyDescent="0.2"/>
    <row r="8846" x14ac:dyDescent="0.2"/>
    <row r="8847" x14ac:dyDescent="0.2"/>
    <row r="8848" x14ac:dyDescent="0.2"/>
    <row r="8849" x14ac:dyDescent="0.2"/>
    <row r="8850" x14ac:dyDescent="0.2"/>
    <row r="8851" x14ac:dyDescent="0.2"/>
    <row r="8852" x14ac:dyDescent="0.2"/>
    <row r="8853" x14ac:dyDescent="0.2"/>
    <row r="8854" x14ac:dyDescent="0.2"/>
    <row r="8855" x14ac:dyDescent="0.2"/>
    <row r="8856" x14ac:dyDescent="0.2"/>
    <row r="8857" x14ac:dyDescent="0.2"/>
    <row r="8858" x14ac:dyDescent="0.2"/>
    <row r="8859" x14ac:dyDescent="0.2"/>
    <row r="8860" x14ac:dyDescent="0.2"/>
    <row r="8861" x14ac:dyDescent="0.2"/>
    <row r="8862" x14ac:dyDescent="0.2"/>
    <row r="8863" x14ac:dyDescent="0.2"/>
    <row r="8864" x14ac:dyDescent="0.2"/>
    <row r="8865" x14ac:dyDescent="0.2"/>
    <row r="8866" x14ac:dyDescent="0.2"/>
    <row r="8867" x14ac:dyDescent="0.2"/>
    <row r="8868" x14ac:dyDescent="0.2"/>
    <row r="8869" x14ac:dyDescent="0.2"/>
    <row r="8870" x14ac:dyDescent="0.2"/>
    <row r="8871" x14ac:dyDescent="0.2"/>
    <row r="8872" x14ac:dyDescent="0.2"/>
    <row r="8873" x14ac:dyDescent="0.2"/>
    <row r="8874" x14ac:dyDescent="0.2"/>
    <row r="8875" x14ac:dyDescent="0.2"/>
    <row r="8876" x14ac:dyDescent="0.2"/>
    <row r="8877" x14ac:dyDescent="0.2"/>
    <row r="8878" x14ac:dyDescent="0.2"/>
    <row r="8879" x14ac:dyDescent="0.2"/>
    <row r="8880" x14ac:dyDescent="0.2"/>
    <row r="8881" x14ac:dyDescent="0.2"/>
    <row r="8882" x14ac:dyDescent="0.2"/>
    <row r="8883" x14ac:dyDescent="0.2"/>
    <row r="8884" x14ac:dyDescent="0.2"/>
    <row r="8885" x14ac:dyDescent="0.2"/>
    <row r="8886" x14ac:dyDescent="0.2"/>
    <row r="8887" x14ac:dyDescent="0.2"/>
    <row r="8888" x14ac:dyDescent="0.2"/>
    <row r="8889" x14ac:dyDescent="0.2"/>
    <row r="8890" x14ac:dyDescent="0.2"/>
    <row r="8891" x14ac:dyDescent="0.2"/>
    <row r="8892" x14ac:dyDescent="0.2"/>
    <row r="8893" x14ac:dyDescent="0.2"/>
    <row r="8894" x14ac:dyDescent="0.2"/>
    <row r="8895" x14ac:dyDescent="0.2"/>
    <row r="8896" x14ac:dyDescent="0.2"/>
    <row r="8897" x14ac:dyDescent="0.2"/>
    <row r="8898" x14ac:dyDescent="0.2"/>
    <row r="8899" x14ac:dyDescent="0.2"/>
    <row r="8900" x14ac:dyDescent="0.2"/>
    <row r="8901" x14ac:dyDescent="0.2"/>
    <row r="8902" x14ac:dyDescent="0.2"/>
    <row r="8903" x14ac:dyDescent="0.2"/>
    <row r="8904" x14ac:dyDescent="0.2"/>
    <row r="8905" x14ac:dyDescent="0.2"/>
    <row r="8906" x14ac:dyDescent="0.2"/>
    <row r="8907" x14ac:dyDescent="0.2"/>
    <row r="8908" x14ac:dyDescent="0.2"/>
    <row r="8909" x14ac:dyDescent="0.2"/>
    <row r="8910" x14ac:dyDescent="0.2"/>
    <row r="8911" x14ac:dyDescent="0.2"/>
    <row r="8912" x14ac:dyDescent="0.2"/>
    <row r="8913" x14ac:dyDescent="0.2"/>
    <row r="8914" x14ac:dyDescent="0.2"/>
    <row r="8915" x14ac:dyDescent="0.2"/>
    <row r="8916" x14ac:dyDescent="0.2"/>
    <row r="8917" x14ac:dyDescent="0.2"/>
    <row r="8918" x14ac:dyDescent="0.2"/>
    <row r="8919" x14ac:dyDescent="0.2"/>
    <row r="8920" x14ac:dyDescent="0.2"/>
    <row r="8921" x14ac:dyDescent="0.2"/>
    <row r="8922" x14ac:dyDescent="0.2"/>
    <row r="8923" x14ac:dyDescent="0.2"/>
    <row r="8924" x14ac:dyDescent="0.2"/>
    <row r="8925" x14ac:dyDescent="0.2"/>
    <row r="8926" x14ac:dyDescent="0.2"/>
    <row r="8927" x14ac:dyDescent="0.2"/>
    <row r="8928" x14ac:dyDescent="0.2"/>
    <row r="8929" x14ac:dyDescent="0.2"/>
    <row r="8930" x14ac:dyDescent="0.2"/>
    <row r="8931" x14ac:dyDescent="0.2"/>
    <row r="8932" x14ac:dyDescent="0.2"/>
    <row r="8933" x14ac:dyDescent="0.2"/>
    <row r="8934" x14ac:dyDescent="0.2"/>
    <row r="8935" x14ac:dyDescent="0.2"/>
    <row r="8936" x14ac:dyDescent="0.2"/>
    <row r="8937" x14ac:dyDescent="0.2"/>
    <row r="8938" x14ac:dyDescent="0.2"/>
    <row r="8939" x14ac:dyDescent="0.2"/>
    <row r="8940" x14ac:dyDescent="0.2"/>
    <row r="8941" x14ac:dyDescent="0.2"/>
    <row r="8942" x14ac:dyDescent="0.2"/>
    <row r="8943" x14ac:dyDescent="0.2"/>
    <row r="8944" x14ac:dyDescent="0.2"/>
    <row r="8945" x14ac:dyDescent="0.2"/>
    <row r="8946" x14ac:dyDescent="0.2"/>
    <row r="8947" x14ac:dyDescent="0.2"/>
    <row r="8948" x14ac:dyDescent="0.2"/>
    <row r="8949" x14ac:dyDescent="0.2"/>
    <row r="8950" x14ac:dyDescent="0.2"/>
    <row r="8951" x14ac:dyDescent="0.2"/>
    <row r="8952" x14ac:dyDescent="0.2"/>
    <row r="8953" x14ac:dyDescent="0.2"/>
    <row r="8954" x14ac:dyDescent="0.2"/>
    <row r="8955" x14ac:dyDescent="0.2"/>
    <row r="8956" x14ac:dyDescent="0.2"/>
    <row r="8957" x14ac:dyDescent="0.2"/>
    <row r="8958" x14ac:dyDescent="0.2"/>
    <row r="8959" x14ac:dyDescent="0.2"/>
    <row r="8960" x14ac:dyDescent="0.2"/>
    <row r="8961" x14ac:dyDescent="0.2"/>
    <row r="8962" x14ac:dyDescent="0.2"/>
    <row r="8963" x14ac:dyDescent="0.2"/>
    <row r="8964" x14ac:dyDescent="0.2"/>
    <row r="8965" x14ac:dyDescent="0.2"/>
    <row r="8966" x14ac:dyDescent="0.2"/>
    <row r="8967" x14ac:dyDescent="0.2"/>
    <row r="8968" x14ac:dyDescent="0.2"/>
    <row r="8969" x14ac:dyDescent="0.2"/>
    <row r="8970" x14ac:dyDescent="0.2"/>
    <row r="8971" x14ac:dyDescent="0.2"/>
    <row r="8972" x14ac:dyDescent="0.2"/>
    <row r="8973" x14ac:dyDescent="0.2"/>
    <row r="8974" x14ac:dyDescent="0.2"/>
    <row r="8975" x14ac:dyDescent="0.2"/>
    <row r="8976" x14ac:dyDescent="0.2"/>
    <row r="8977" x14ac:dyDescent="0.2"/>
    <row r="8978" x14ac:dyDescent="0.2"/>
    <row r="8979" x14ac:dyDescent="0.2"/>
    <row r="8980" x14ac:dyDescent="0.2"/>
    <row r="8981" x14ac:dyDescent="0.2"/>
    <row r="8982" x14ac:dyDescent="0.2"/>
    <row r="8983" x14ac:dyDescent="0.2"/>
    <row r="8984" x14ac:dyDescent="0.2"/>
    <row r="8985" x14ac:dyDescent="0.2"/>
    <row r="8986" x14ac:dyDescent="0.2"/>
    <row r="8987" x14ac:dyDescent="0.2"/>
    <row r="8988" x14ac:dyDescent="0.2"/>
    <row r="8989" x14ac:dyDescent="0.2"/>
    <row r="8990" x14ac:dyDescent="0.2"/>
    <row r="8991" x14ac:dyDescent="0.2"/>
    <row r="8992" x14ac:dyDescent="0.2"/>
    <row r="8993" x14ac:dyDescent="0.2"/>
    <row r="8994" x14ac:dyDescent="0.2"/>
    <row r="8995" x14ac:dyDescent="0.2"/>
    <row r="8996" x14ac:dyDescent="0.2"/>
    <row r="8997" x14ac:dyDescent="0.2"/>
    <row r="8998" x14ac:dyDescent="0.2"/>
    <row r="8999" x14ac:dyDescent="0.2"/>
    <row r="9000" x14ac:dyDescent="0.2"/>
    <row r="9001" x14ac:dyDescent="0.2"/>
    <row r="9002" x14ac:dyDescent="0.2"/>
    <row r="9003" x14ac:dyDescent="0.2"/>
    <row r="9004" x14ac:dyDescent="0.2"/>
    <row r="9005" x14ac:dyDescent="0.2"/>
    <row r="9006" x14ac:dyDescent="0.2"/>
    <row r="9007" x14ac:dyDescent="0.2"/>
    <row r="9008" x14ac:dyDescent="0.2"/>
    <row r="9009" x14ac:dyDescent="0.2"/>
    <row r="9010" x14ac:dyDescent="0.2"/>
    <row r="9011" x14ac:dyDescent="0.2"/>
    <row r="9012" x14ac:dyDescent="0.2"/>
    <row r="9013" x14ac:dyDescent="0.2"/>
    <row r="9014" x14ac:dyDescent="0.2"/>
    <row r="9015" x14ac:dyDescent="0.2"/>
    <row r="9016" x14ac:dyDescent="0.2"/>
    <row r="9017" x14ac:dyDescent="0.2"/>
    <row r="9018" x14ac:dyDescent="0.2"/>
    <row r="9019" x14ac:dyDescent="0.2"/>
    <row r="9020" x14ac:dyDescent="0.2"/>
    <row r="9021" x14ac:dyDescent="0.2"/>
    <row r="9022" x14ac:dyDescent="0.2"/>
    <row r="9023" x14ac:dyDescent="0.2"/>
    <row r="9024" x14ac:dyDescent="0.2"/>
    <row r="9025" x14ac:dyDescent="0.2"/>
    <row r="9026" x14ac:dyDescent="0.2"/>
    <row r="9027" x14ac:dyDescent="0.2"/>
    <row r="9028" x14ac:dyDescent="0.2"/>
    <row r="9029" x14ac:dyDescent="0.2"/>
    <row r="9030" x14ac:dyDescent="0.2"/>
    <row r="9031" x14ac:dyDescent="0.2"/>
    <row r="9032" x14ac:dyDescent="0.2"/>
    <row r="9033" x14ac:dyDescent="0.2"/>
    <row r="9034" x14ac:dyDescent="0.2"/>
    <row r="9035" x14ac:dyDescent="0.2"/>
    <row r="9036" x14ac:dyDescent="0.2"/>
    <row r="9037" x14ac:dyDescent="0.2"/>
    <row r="9038" x14ac:dyDescent="0.2"/>
    <row r="9039" x14ac:dyDescent="0.2"/>
    <row r="9040" x14ac:dyDescent="0.2"/>
    <row r="9041" x14ac:dyDescent="0.2"/>
    <row r="9042" x14ac:dyDescent="0.2"/>
    <row r="9043" x14ac:dyDescent="0.2"/>
    <row r="9044" x14ac:dyDescent="0.2"/>
    <row r="9045" x14ac:dyDescent="0.2"/>
    <row r="9046" x14ac:dyDescent="0.2"/>
    <row r="9047" x14ac:dyDescent="0.2"/>
    <row r="9048" x14ac:dyDescent="0.2"/>
    <row r="9049" x14ac:dyDescent="0.2"/>
    <row r="9050" x14ac:dyDescent="0.2"/>
    <row r="9051" x14ac:dyDescent="0.2"/>
    <row r="9052" x14ac:dyDescent="0.2"/>
    <row r="9053" x14ac:dyDescent="0.2"/>
    <row r="9054" x14ac:dyDescent="0.2"/>
    <row r="9055" x14ac:dyDescent="0.2"/>
    <row r="9056" x14ac:dyDescent="0.2"/>
    <row r="9057" x14ac:dyDescent="0.2"/>
    <row r="9058" x14ac:dyDescent="0.2"/>
    <row r="9059" x14ac:dyDescent="0.2"/>
    <row r="9060" x14ac:dyDescent="0.2"/>
    <row r="9061" x14ac:dyDescent="0.2"/>
    <row r="9062" x14ac:dyDescent="0.2"/>
    <row r="9063" x14ac:dyDescent="0.2"/>
    <row r="9064" x14ac:dyDescent="0.2"/>
    <row r="9065" x14ac:dyDescent="0.2"/>
    <row r="9066" x14ac:dyDescent="0.2"/>
    <row r="9067" x14ac:dyDescent="0.2"/>
    <row r="9068" x14ac:dyDescent="0.2"/>
    <row r="9069" x14ac:dyDescent="0.2"/>
    <row r="9070" x14ac:dyDescent="0.2"/>
    <row r="9071" x14ac:dyDescent="0.2"/>
    <row r="9072" x14ac:dyDescent="0.2"/>
    <row r="9073" x14ac:dyDescent="0.2"/>
    <row r="9074" x14ac:dyDescent="0.2"/>
    <row r="9075" x14ac:dyDescent="0.2"/>
    <row r="9076" x14ac:dyDescent="0.2"/>
    <row r="9077" x14ac:dyDescent="0.2"/>
    <row r="9078" x14ac:dyDescent="0.2"/>
    <row r="9079" x14ac:dyDescent="0.2"/>
    <row r="9080" x14ac:dyDescent="0.2"/>
    <row r="9081" x14ac:dyDescent="0.2"/>
    <row r="9082" x14ac:dyDescent="0.2"/>
    <row r="9083" x14ac:dyDescent="0.2"/>
    <row r="9084" x14ac:dyDescent="0.2"/>
    <row r="9085" x14ac:dyDescent="0.2"/>
    <row r="9086" x14ac:dyDescent="0.2"/>
    <row r="9087" x14ac:dyDescent="0.2"/>
    <row r="9088" x14ac:dyDescent="0.2"/>
    <row r="9089" x14ac:dyDescent="0.2"/>
    <row r="9090" x14ac:dyDescent="0.2"/>
    <row r="9091" x14ac:dyDescent="0.2"/>
    <row r="9092" x14ac:dyDescent="0.2"/>
    <row r="9093" x14ac:dyDescent="0.2"/>
    <row r="9094" x14ac:dyDescent="0.2"/>
    <row r="9095" x14ac:dyDescent="0.2"/>
    <row r="9096" x14ac:dyDescent="0.2"/>
    <row r="9097" x14ac:dyDescent="0.2"/>
    <row r="9098" x14ac:dyDescent="0.2"/>
    <row r="9099" x14ac:dyDescent="0.2"/>
    <row r="9100" x14ac:dyDescent="0.2"/>
    <row r="9101" x14ac:dyDescent="0.2"/>
    <row r="9102" x14ac:dyDescent="0.2"/>
    <row r="9103" x14ac:dyDescent="0.2"/>
    <row r="9104" x14ac:dyDescent="0.2"/>
    <row r="9105" x14ac:dyDescent="0.2"/>
    <row r="9106" x14ac:dyDescent="0.2"/>
    <row r="9107" x14ac:dyDescent="0.2"/>
    <row r="9108" x14ac:dyDescent="0.2"/>
    <row r="9109" x14ac:dyDescent="0.2"/>
    <row r="9110" x14ac:dyDescent="0.2"/>
    <row r="9111" x14ac:dyDescent="0.2"/>
    <row r="9112" x14ac:dyDescent="0.2"/>
    <row r="9113" x14ac:dyDescent="0.2"/>
    <row r="9114" x14ac:dyDescent="0.2"/>
    <row r="9115" x14ac:dyDescent="0.2"/>
    <row r="9116" x14ac:dyDescent="0.2"/>
    <row r="9117" x14ac:dyDescent="0.2"/>
    <row r="9118" x14ac:dyDescent="0.2"/>
    <row r="9119" x14ac:dyDescent="0.2"/>
    <row r="9120" x14ac:dyDescent="0.2"/>
    <row r="9121" x14ac:dyDescent="0.2"/>
    <row r="9122" x14ac:dyDescent="0.2"/>
    <row r="9123" x14ac:dyDescent="0.2"/>
    <row r="9124" x14ac:dyDescent="0.2"/>
    <row r="9125" x14ac:dyDescent="0.2"/>
    <row r="9126" x14ac:dyDescent="0.2"/>
    <row r="9127" x14ac:dyDescent="0.2"/>
    <row r="9128" x14ac:dyDescent="0.2"/>
    <row r="9129" x14ac:dyDescent="0.2"/>
    <row r="9130" x14ac:dyDescent="0.2"/>
    <row r="9131" x14ac:dyDescent="0.2"/>
    <row r="9132" x14ac:dyDescent="0.2"/>
    <row r="9133" x14ac:dyDescent="0.2"/>
    <row r="9134" x14ac:dyDescent="0.2"/>
    <row r="9135" x14ac:dyDescent="0.2"/>
    <row r="9136" x14ac:dyDescent="0.2"/>
    <row r="9137" x14ac:dyDescent="0.2"/>
    <row r="9138" x14ac:dyDescent="0.2"/>
    <row r="9139" x14ac:dyDescent="0.2"/>
    <row r="9140" x14ac:dyDescent="0.2"/>
    <row r="9141" x14ac:dyDescent="0.2"/>
    <row r="9142" x14ac:dyDescent="0.2"/>
    <row r="9143" x14ac:dyDescent="0.2"/>
    <row r="9144" x14ac:dyDescent="0.2"/>
    <row r="9145" x14ac:dyDescent="0.2"/>
    <row r="9146" x14ac:dyDescent="0.2"/>
    <row r="9147" x14ac:dyDescent="0.2"/>
    <row r="9148" x14ac:dyDescent="0.2"/>
    <row r="9149" x14ac:dyDescent="0.2"/>
    <row r="9150" x14ac:dyDescent="0.2"/>
    <row r="9151" x14ac:dyDescent="0.2"/>
    <row r="9152" x14ac:dyDescent="0.2"/>
    <row r="9153" x14ac:dyDescent="0.2"/>
    <row r="9154" x14ac:dyDescent="0.2"/>
    <row r="9155" x14ac:dyDescent="0.2"/>
    <row r="9156" x14ac:dyDescent="0.2"/>
    <row r="9157" x14ac:dyDescent="0.2"/>
    <row r="9158" x14ac:dyDescent="0.2"/>
    <row r="9159" x14ac:dyDescent="0.2"/>
    <row r="9160" x14ac:dyDescent="0.2"/>
    <row r="9161" x14ac:dyDescent="0.2"/>
    <row r="9162" x14ac:dyDescent="0.2"/>
    <row r="9163" x14ac:dyDescent="0.2"/>
    <row r="9164" x14ac:dyDescent="0.2"/>
    <row r="9165" x14ac:dyDescent="0.2"/>
    <row r="9166" x14ac:dyDescent="0.2"/>
    <row r="9167" x14ac:dyDescent="0.2"/>
    <row r="9168" x14ac:dyDescent="0.2"/>
    <row r="9169" x14ac:dyDescent="0.2"/>
    <row r="9170" x14ac:dyDescent="0.2"/>
    <row r="9171" x14ac:dyDescent="0.2"/>
    <row r="9172" x14ac:dyDescent="0.2"/>
    <row r="9173" x14ac:dyDescent="0.2"/>
    <row r="9174" x14ac:dyDescent="0.2"/>
    <row r="9175" x14ac:dyDescent="0.2"/>
    <row r="9176" x14ac:dyDescent="0.2"/>
    <row r="9177" x14ac:dyDescent="0.2"/>
    <row r="9178" x14ac:dyDescent="0.2"/>
    <row r="9179" x14ac:dyDescent="0.2"/>
    <row r="9180" x14ac:dyDescent="0.2"/>
    <row r="9181" x14ac:dyDescent="0.2"/>
    <row r="9182" x14ac:dyDescent="0.2"/>
    <row r="9183" x14ac:dyDescent="0.2"/>
    <row r="9184" x14ac:dyDescent="0.2"/>
    <row r="9185" x14ac:dyDescent="0.2"/>
    <row r="9186" x14ac:dyDescent="0.2"/>
    <row r="9187" x14ac:dyDescent="0.2"/>
    <row r="9188" x14ac:dyDescent="0.2"/>
    <row r="9189" x14ac:dyDescent="0.2"/>
    <row r="9190" x14ac:dyDescent="0.2"/>
    <row r="9191" x14ac:dyDescent="0.2"/>
    <row r="9192" x14ac:dyDescent="0.2"/>
    <row r="9193" x14ac:dyDescent="0.2"/>
    <row r="9194" x14ac:dyDescent="0.2"/>
    <row r="9195" x14ac:dyDescent="0.2"/>
    <row r="9196" x14ac:dyDescent="0.2"/>
    <row r="9197" x14ac:dyDescent="0.2"/>
    <row r="9198" x14ac:dyDescent="0.2"/>
    <row r="9199" x14ac:dyDescent="0.2"/>
    <row r="9200" x14ac:dyDescent="0.2"/>
    <row r="9201" x14ac:dyDescent="0.2"/>
    <row r="9202" x14ac:dyDescent="0.2"/>
    <row r="9203" x14ac:dyDescent="0.2"/>
    <row r="9204" x14ac:dyDescent="0.2"/>
    <row r="9205" x14ac:dyDescent="0.2"/>
    <row r="9206" x14ac:dyDescent="0.2"/>
    <row r="9207" x14ac:dyDescent="0.2"/>
    <row r="9208" x14ac:dyDescent="0.2"/>
    <row r="9209" x14ac:dyDescent="0.2"/>
    <row r="9210" x14ac:dyDescent="0.2"/>
    <row r="9211" x14ac:dyDescent="0.2"/>
    <row r="9212" x14ac:dyDescent="0.2"/>
    <row r="9213" x14ac:dyDescent="0.2"/>
    <row r="9214" x14ac:dyDescent="0.2"/>
    <row r="9215" x14ac:dyDescent="0.2"/>
    <row r="9216" x14ac:dyDescent="0.2"/>
    <row r="9217" x14ac:dyDescent="0.2"/>
    <row r="9218" x14ac:dyDescent="0.2"/>
    <row r="9219" x14ac:dyDescent="0.2"/>
    <row r="9220" x14ac:dyDescent="0.2"/>
    <row r="9221" x14ac:dyDescent="0.2"/>
    <row r="9222" x14ac:dyDescent="0.2"/>
    <row r="9223" x14ac:dyDescent="0.2"/>
    <row r="9224" x14ac:dyDescent="0.2"/>
    <row r="9225" x14ac:dyDescent="0.2"/>
    <row r="9226" x14ac:dyDescent="0.2"/>
    <row r="9227" x14ac:dyDescent="0.2"/>
    <row r="9228" x14ac:dyDescent="0.2"/>
    <row r="9229" x14ac:dyDescent="0.2"/>
    <row r="9230" x14ac:dyDescent="0.2"/>
    <row r="9231" x14ac:dyDescent="0.2"/>
    <row r="9232" x14ac:dyDescent="0.2"/>
    <row r="9233" x14ac:dyDescent="0.2"/>
    <row r="9234" x14ac:dyDescent="0.2"/>
    <row r="9235" x14ac:dyDescent="0.2"/>
    <row r="9236" x14ac:dyDescent="0.2"/>
    <row r="9237" x14ac:dyDescent="0.2"/>
    <row r="9238" x14ac:dyDescent="0.2"/>
    <row r="9239" x14ac:dyDescent="0.2"/>
    <row r="9240" x14ac:dyDescent="0.2"/>
    <row r="9241" x14ac:dyDescent="0.2"/>
    <row r="9242" x14ac:dyDescent="0.2"/>
    <row r="9243" x14ac:dyDescent="0.2"/>
    <row r="9244" x14ac:dyDescent="0.2"/>
    <row r="9245" x14ac:dyDescent="0.2"/>
    <row r="9246" x14ac:dyDescent="0.2"/>
    <row r="9247" x14ac:dyDescent="0.2"/>
    <row r="9248" x14ac:dyDescent="0.2"/>
    <row r="9249" x14ac:dyDescent="0.2"/>
    <row r="9250" x14ac:dyDescent="0.2"/>
    <row r="9251" x14ac:dyDescent="0.2"/>
    <row r="9252" x14ac:dyDescent="0.2"/>
    <row r="9253" x14ac:dyDescent="0.2"/>
    <row r="9254" x14ac:dyDescent="0.2"/>
    <row r="9255" x14ac:dyDescent="0.2"/>
    <row r="9256" x14ac:dyDescent="0.2"/>
    <row r="9257" x14ac:dyDescent="0.2"/>
    <row r="9258" x14ac:dyDescent="0.2"/>
    <row r="9259" x14ac:dyDescent="0.2"/>
    <row r="9260" x14ac:dyDescent="0.2"/>
    <row r="9261" x14ac:dyDescent="0.2"/>
    <row r="9262" x14ac:dyDescent="0.2"/>
    <row r="9263" x14ac:dyDescent="0.2"/>
    <row r="9264" x14ac:dyDescent="0.2"/>
    <row r="9265" x14ac:dyDescent="0.2"/>
    <row r="9266" x14ac:dyDescent="0.2"/>
    <row r="9267" x14ac:dyDescent="0.2"/>
    <row r="9268" x14ac:dyDescent="0.2"/>
    <row r="9269" x14ac:dyDescent="0.2"/>
    <row r="9270" x14ac:dyDescent="0.2"/>
    <row r="9271" x14ac:dyDescent="0.2"/>
    <row r="9272" x14ac:dyDescent="0.2"/>
    <row r="9273" x14ac:dyDescent="0.2"/>
    <row r="9274" x14ac:dyDescent="0.2"/>
    <row r="9275" x14ac:dyDescent="0.2"/>
    <row r="9276" x14ac:dyDescent="0.2"/>
    <row r="9277" x14ac:dyDescent="0.2"/>
    <row r="9278" x14ac:dyDescent="0.2"/>
    <row r="9279" x14ac:dyDescent="0.2"/>
    <row r="9280" x14ac:dyDescent="0.2"/>
    <row r="9281" x14ac:dyDescent="0.2"/>
    <row r="9282" x14ac:dyDescent="0.2"/>
    <row r="9283" x14ac:dyDescent="0.2"/>
    <row r="9284" x14ac:dyDescent="0.2"/>
    <row r="9285" x14ac:dyDescent="0.2"/>
    <row r="9286" x14ac:dyDescent="0.2"/>
    <row r="9287" x14ac:dyDescent="0.2"/>
    <row r="9288" x14ac:dyDescent="0.2"/>
    <row r="9289" x14ac:dyDescent="0.2"/>
    <row r="9290" x14ac:dyDescent="0.2"/>
    <row r="9291" x14ac:dyDescent="0.2"/>
    <row r="9292" x14ac:dyDescent="0.2"/>
    <row r="9293" x14ac:dyDescent="0.2"/>
    <row r="9294" x14ac:dyDescent="0.2"/>
    <row r="9295" x14ac:dyDescent="0.2"/>
    <row r="9296" x14ac:dyDescent="0.2"/>
    <row r="9297" x14ac:dyDescent="0.2"/>
    <row r="9298" x14ac:dyDescent="0.2"/>
    <row r="9299" x14ac:dyDescent="0.2"/>
    <row r="9300" x14ac:dyDescent="0.2"/>
    <row r="9301" x14ac:dyDescent="0.2"/>
    <row r="9302" x14ac:dyDescent="0.2"/>
    <row r="9303" x14ac:dyDescent="0.2"/>
    <row r="9304" x14ac:dyDescent="0.2"/>
    <row r="9305" x14ac:dyDescent="0.2"/>
    <row r="9306" x14ac:dyDescent="0.2"/>
    <row r="9307" x14ac:dyDescent="0.2"/>
    <row r="9308" x14ac:dyDescent="0.2"/>
    <row r="9309" x14ac:dyDescent="0.2"/>
    <row r="9310" x14ac:dyDescent="0.2"/>
    <row r="9311" x14ac:dyDescent="0.2"/>
    <row r="9312" x14ac:dyDescent="0.2"/>
    <row r="9313" x14ac:dyDescent="0.2"/>
    <row r="9314" x14ac:dyDescent="0.2"/>
    <row r="9315" x14ac:dyDescent="0.2"/>
    <row r="9316" x14ac:dyDescent="0.2"/>
    <row r="9317" x14ac:dyDescent="0.2"/>
    <row r="9318" x14ac:dyDescent="0.2"/>
    <row r="9319" x14ac:dyDescent="0.2"/>
    <row r="9320" x14ac:dyDescent="0.2"/>
    <row r="9321" x14ac:dyDescent="0.2"/>
    <row r="9322" x14ac:dyDescent="0.2"/>
    <row r="9323" x14ac:dyDescent="0.2"/>
    <row r="9324" x14ac:dyDescent="0.2"/>
    <row r="9325" x14ac:dyDescent="0.2"/>
    <row r="9326" x14ac:dyDescent="0.2"/>
    <row r="9327" x14ac:dyDescent="0.2"/>
    <row r="9328" x14ac:dyDescent="0.2"/>
    <row r="9329" x14ac:dyDescent="0.2"/>
    <row r="9330" x14ac:dyDescent="0.2"/>
    <row r="9331" x14ac:dyDescent="0.2"/>
    <row r="9332" x14ac:dyDescent="0.2"/>
    <row r="9333" x14ac:dyDescent="0.2"/>
    <row r="9334" x14ac:dyDescent="0.2"/>
    <row r="9335" x14ac:dyDescent="0.2"/>
    <row r="9336" x14ac:dyDescent="0.2"/>
    <row r="9337" x14ac:dyDescent="0.2"/>
    <row r="9338" x14ac:dyDescent="0.2"/>
    <row r="9339" x14ac:dyDescent="0.2"/>
    <row r="9340" x14ac:dyDescent="0.2"/>
    <row r="9341" x14ac:dyDescent="0.2"/>
    <row r="9342" x14ac:dyDescent="0.2"/>
    <row r="9343" x14ac:dyDescent="0.2"/>
    <row r="9344" x14ac:dyDescent="0.2"/>
    <row r="9345" x14ac:dyDescent="0.2"/>
    <row r="9346" x14ac:dyDescent="0.2"/>
    <row r="9347" x14ac:dyDescent="0.2"/>
    <row r="9348" x14ac:dyDescent="0.2"/>
    <row r="9349" x14ac:dyDescent="0.2"/>
    <row r="9350" x14ac:dyDescent="0.2"/>
    <row r="9351" x14ac:dyDescent="0.2"/>
    <row r="9352" x14ac:dyDescent="0.2"/>
    <row r="9353" x14ac:dyDescent="0.2"/>
    <row r="9354" x14ac:dyDescent="0.2"/>
    <row r="9355" x14ac:dyDescent="0.2"/>
    <row r="9356" x14ac:dyDescent="0.2"/>
    <row r="9357" x14ac:dyDescent="0.2"/>
    <row r="9358" x14ac:dyDescent="0.2"/>
    <row r="9359" x14ac:dyDescent="0.2"/>
    <row r="9360" x14ac:dyDescent="0.2"/>
    <row r="9361" x14ac:dyDescent="0.2"/>
    <row r="9362" x14ac:dyDescent="0.2"/>
    <row r="9363" x14ac:dyDescent="0.2"/>
    <row r="9364" x14ac:dyDescent="0.2"/>
    <row r="9365" x14ac:dyDescent="0.2"/>
    <row r="9366" x14ac:dyDescent="0.2"/>
    <row r="9367" x14ac:dyDescent="0.2"/>
    <row r="9368" x14ac:dyDescent="0.2"/>
    <row r="9369" x14ac:dyDescent="0.2"/>
    <row r="9370" x14ac:dyDescent="0.2"/>
    <row r="9371" x14ac:dyDescent="0.2"/>
    <row r="9372" x14ac:dyDescent="0.2"/>
    <row r="9373" x14ac:dyDescent="0.2"/>
    <row r="9374" x14ac:dyDescent="0.2"/>
    <row r="9375" x14ac:dyDescent="0.2"/>
    <row r="9376" x14ac:dyDescent="0.2"/>
    <row r="9377" x14ac:dyDescent="0.2"/>
    <row r="9378" x14ac:dyDescent="0.2"/>
    <row r="9379" x14ac:dyDescent="0.2"/>
    <row r="9380" x14ac:dyDescent="0.2"/>
    <row r="9381" x14ac:dyDescent="0.2"/>
    <row r="9382" x14ac:dyDescent="0.2"/>
    <row r="9383" x14ac:dyDescent="0.2"/>
    <row r="9384" x14ac:dyDescent="0.2"/>
    <row r="9385" x14ac:dyDescent="0.2"/>
    <row r="9386" x14ac:dyDescent="0.2"/>
    <row r="9387" x14ac:dyDescent="0.2"/>
    <row r="9388" x14ac:dyDescent="0.2"/>
    <row r="9389" x14ac:dyDescent="0.2"/>
    <row r="9390" x14ac:dyDescent="0.2"/>
    <row r="9391" x14ac:dyDescent="0.2"/>
    <row r="9392" x14ac:dyDescent="0.2"/>
    <row r="9393" x14ac:dyDescent="0.2"/>
    <row r="9394" x14ac:dyDescent="0.2"/>
    <row r="9395" x14ac:dyDescent="0.2"/>
    <row r="9396" x14ac:dyDescent="0.2"/>
    <row r="9397" x14ac:dyDescent="0.2"/>
    <row r="9398" x14ac:dyDescent="0.2"/>
    <row r="9399" x14ac:dyDescent="0.2"/>
    <row r="9400" x14ac:dyDescent="0.2"/>
    <row r="9401" x14ac:dyDescent="0.2"/>
    <row r="9402" x14ac:dyDescent="0.2"/>
    <row r="9403" x14ac:dyDescent="0.2"/>
    <row r="9404" x14ac:dyDescent="0.2"/>
    <row r="9405" x14ac:dyDescent="0.2"/>
    <row r="9406" x14ac:dyDescent="0.2"/>
    <row r="9407" x14ac:dyDescent="0.2"/>
    <row r="9408" x14ac:dyDescent="0.2"/>
    <row r="9409" x14ac:dyDescent="0.2"/>
    <row r="9410" x14ac:dyDescent="0.2"/>
    <row r="9411" x14ac:dyDescent="0.2"/>
    <row r="9412" x14ac:dyDescent="0.2"/>
    <row r="9413" x14ac:dyDescent="0.2"/>
    <row r="9414" x14ac:dyDescent="0.2"/>
    <row r="9415" x14ac:dyDescent="0.2"/>
    <row r="9416" x14ac:dyDescent="0.2"/>
    <row r="9417" x14ac:dyDescent="0.2"/>
    <row r="9418" x14ac:dyDescent="0.2"/>
    <row r="9419" x14ac:dyDescent="0.2"/>
    <row r="9420" x14ac:dyDescent="0.2"/>
    <row r="9421" x14ac:dyDescent="0.2"/>
    <row r="9422" x14ac:dyDescent="0.2"/>
    <row r="9423" x14ac:dyDescent="0.2"/>
    <row r="9424" x14ac:dyDescent="0.2"/>
    <row r="9425" x14ac:dyDescent="0.2"/>
    <row r="9426" x14ac:dyDescent="0.2"/>
    <row r="9427" x14ac:dyDescent="0.2"/>
    <row r="9428" x14ac:dyDescent="0.2"/>
    <row r="9429" x14ac:dyDescent="0.2"/>
    <row r="9430" x14ac:dyDescent="0.2"/>
    <row r="9431" x14ac:dyDescent="0.2"/>
    <row r="9432" x14ac:dyDescent="0.2"/>
    <row r="9433" x14ac:dyDescent="0.2"/>
    <row r="9434" x14ac:dyDescent="0.2"/>
    <row r="9435" x14ac:dyDescent="0.2"/>
    <row r="9436" x14ac:dyDescent="0.2"/>
    <row r="9437" x14ac:dyDescent="0.2"/>
    <row r="9438" x14ac:dyDescent="0.2"/>
    <row r="9439" x14ac:dyDescent="0.2"/>
    <row r="9440" x14ac:dyDescent="0.2"/>
    <row r="9441" x14ac:dyDescent="0.2"/>
    <row r="9442" x14ac:dyDescent="0.2"/>
    <row r="9443" x14ac:dyDescent="0.2"/>
    <row r="9444" x14ac:dyDescent="0.2"/>
    <row r="9445" x14ac:dyDescent="0.2"/>
    <row r="9446" x14ac:dyDescent="0.2"/>
    <row r="9447" x14ac:dyDescent="0.2"/>
    <row r="9448" x14ac:dyDescent="0.2"/>
    <row r="9449" x14ac:dyDescent="0.2"/>
    <row r="9450" x14ac:dyDescent="0.2"/>
    <row r="9451" x14ac:dyDescent="0.2"/>
    <row r="9452" x14ac:dyDescent="0.2"/>
    <row r="9453" x14ac:dyDescent="0.2"/>
    <row r="9454" x14ac:dyDescent="0.2"/>
    <row r="9455" x14ac:dyDescent="0.2"/>
    <row r="9456" x14ac:dyDescent="0.2"/>
    <row r="9457" x14ac:dyDescent="0.2"/>
    <row r="9458" x14ac:dyDescent="0.2"/>
    <row r="9459" x14ac:dyDescent="0.2"/>
    <row r="9460" x14ac:dyDescent="0.2"/>
    <row r="9461" x14ac:dyDescent="0.2"/>
    <row r="9462" x14ac:dyDescent="0.2"/>
    <row r="9463" x14ac:dyDescent="0.2"/>
    <row r="9464" x14ac:dyDescent="0.2"/>
    <row r="9465" x14ac:dyDescent="0.2"/>
    <row r="9466" x14ac:dyDescent="0.2"/>
    <row r="9467" x14ac:dyDescent="0.2"/>
    <row r="9468" x14ac:dyDescent="0.2"/>
    <row r="9469" x14ac:dyDescent="0.2"/>
    <row r="9470" x14ac:dyDescent="0.2"/>
    <row r="9471" x14ac:dyDescent="0.2"/>
    <row r="9472" x14ac:dyDescent="0.2"/>
    <row r="9473" x14ac:dyDescent="0.2"/>
    <row r="9474" x14ac:dyDescent="0.2"/>
    <row r="9475" x14ac:dyDescent="0.2"/>
    <row r="9476" x14ac:dyDescent="0.2"/>
    <row r="9477" x14ac:dyDescent="0.2"/>
    <row r="9478" x14ac:dyDescent="0.2"/>
    <row r="9479" x14ac:dyDescent="0.2"/>
    <row r="9480" x14ac:dyDescent="0.2"/>
    <row r="9481" x14ac:dyDescent="0.2"/>
    <row r="9482" x14ac:dyDescent="0.2"/>
    <row r="9483" x14ac:dyDescent="0.2"/>
    <row r="9484" x14ac:dyDescent="0.2"/>
    <row r="9485" x14ac:dyDescent="0.2"/>
    <row r="9486" x14ac:dyDescent="0.2"/>
    <row r="9487" x14ac:dyDescent="0.2"/>
    <row r="9488" x14ac:dyDescent="0.2"/>
    <row r="9489" x14ac:dyDescent="0.2"/>
    <row r="9490" x14ac:dyDescent="0.2"/>
    <row r="9491" x14ac:dyDescent="0.2"/>
    <row r="9492" x14ac:dyDescent="0.2"/>
    <row r="9493" x14ac:dyDescent="0.2"/>
    <row r="9494" x14ac:dyDescent="0.2"/>
    <row r="9495" x14ac:dyDescent="0.2"/>
    <row r="9496" x14ac:dyDescent="0.2"/>
    <row r="9497" x14ac:dyDescent="0.2"/>
    <row r="9498" x14ac:dyDescent="0.2"/>
    <row r="9499" x14ac:dyDescent="0.2"/>
    <row r="9500" x14ac:dyDescent="0.2"/>
    <row r="9501" x14ac:dyDescent="0.2"/>
    <row r="9502" x14ac:dyDescent="0.2"/>
    <row r="9503" x14ac:dyDescent="0.2"/>
    <row r="9504" x14ac:dyDescent="0.2"/>
    <row r="9505" x14ac:dyDescent="0.2"/>
    <row r="9506" x14ac:dyDescent="0.2"/>
    <row r="9507" x14ac:dyDescent="0.2"/>
    <row r="9508" x14ac:dyDescent="0.2"/>
    <row r="9509" x14ac:dyDescent="0.2"/>
    <row r="9510" x14ac:dyDescent="0.2"/>
    <row r="9511" x14ac:dyDescent="0.2"/>
    <row r="9512" x14ac:dyDescent="0.2"/>
    <row r="9513" x14ac:dyDescent="0.2"/>
    <row r="9514" x14ac:dyDescent="0.2"/>
    <row r="9515" x14ac:dyDescent="0.2"/>
    <row r="9516" x14ac:dyDescent="0.2"/>
    <row r="9517" x14ac:dyDescent="0.2"/>
    <row r="9518" x14ac:dyDescent="0.2"/>
    <row r="9519" x14ac:dyDescent="0.2"/>
    <row r="9520" x14ac:dyDescent="0.2"/>
    <row r="9521" x14ac:dyDescent="0.2"/>
    <row r="9522" x14ac:dyDescent="0.2"/>
    <row r="9523" x14ac:dyDescent="0.2"/>
    <row r="9524" x14ac:dyDescent="0.2"/>
    <row r="9525" x14ac:dyDescent="0.2"/>
    <row r="9526" x14ac:dyDescent="0.2"/>
    <row r="9527" x14ac:dyDescent="0.2"/>
    <row r="9528" x14ac:dyDescent="0.2"/>
    <row r="9529" x14ac:dyDescent="0.2"/>
    <row r="9530" x14ac:dyDescent="0.2"/>
    <row r="9531" x14ac:dyDescent="0.2"/>
    <row r="9532" x14ac:dyDescent="0.2"/>
    <row r="9533" x14ac:dyDescent="0.2"/>
    <row r="9534" x14ac:dyDescent="0.2"/>
    <row r="9535" x14ac:dyDescent="0.2"/>
    <row r="9536" x14ac:dyDescent="0.2"/>
    <row r="9537" x14ac:dyDescent="0.2"/>
    <row r="9538" x14ac:dyDescent="0.2"/>
    <row r="9539" x14ac:dyDescent="0.2"/>
    <row r="9540" x14ac:dyDescent="0.2"/>
    <row r="9541" x14ac:dyDescent="0.2"/>
    <row r="9542" x14ac:dyDescent="0.2"/>
    <row r="9543" x14ac:dyDescent="0.2"/>
    <row r="9544" x14ac:dyDescent="0.2"/>
    <row r="9545" x14ac:dyDescent="0.2"/>
    <row r="9546" x14ac:dyDescent="0.2"/>
    <row r="9547" x14ac:dyDescent="0.2"/>
    <row r="9548" x14ac:dyDescent="0.2"/>
    <row r="9549" x14ac:dyDescent="0.2"/>
    <row r="9550" x14ac:dyDescent="0.2"/>
    <row r="9551" x14ac:dyDescent="0.2"/>
    <row r="9552" x14ac:dyDescent="0.2"/>
    <row r="9553" x14ac:dyDescent="0.2"/>
    <row r="9554" x14ac:dyDescent="0.2"/>
    <row r="9555" x14ac:dyDescent="0.2"/>
    <row r="9556" x14ac:dyDescent="0.2"/>
    <row r="9557" x14ac:dyDescent="0.2"/>
    <row r="9558" x14ac:dyDescent="0.2"/>
    <row r="9559" x14ac:dyDescent="0.2"/>
    <row r="9560" x14ac:dyDescent="0.2"/>
    <row r="9561" x14ac:dyDescent="0.2"/>
    <row r="9562" x14ac:dyDescent="0.2"/>
    <row r="9563" x14ac:dyDescent="0.2"/>
    <row r="9564" x14ac:dyDescent="0.2"/>
    <row r="9565" x14ac:dyDescent="0.2"/>
    <row r="9566" x14ac:dyDescent="0.2"/>
    <row r="9567" x14ac:dyDescent="0.2"/>
    <row r="9568" x14ac:dyDescent="0.2"/>
    <row r="9569" x14ac:dyDescent="0.2"/>
    <row r="9570" x14ac:dyDescent="0.2"/>
    <row r="9571" x14ac:dyDescent="0.2"/>
    <row r="9572" x14ac:dyDescent="0.2"/>
    <row r="9573" x14ac:dyDescent="0.2"/>
    <row r="9574" x14ac:dyDescent="0.2"/>
    <row r="9575" x14ac:dyDescent="0.2"/>
    <row r="9576" x14ac:dyDescent="0.2"/>
    <row r="9577" x14ac:dyDescent="0.2"/>
    <row r="9578" x14ac:dyDescent="0.2"/>
    <row r="9579" x14ac:dyDescent="0.2"/>
    <row r="9580" x14ac:dyDescent="0.2"/>
    <row r="9581" x14ac:dyDescent="0.2"/>
    <row r="9582" x14ac:dyDescent="0.2"/>
    <row r="9583" x14ac:dyDescent="0.2"/>
    <row r="9584" x14ac:dyDescent="0.2"/>
    <row r="9585" x14ac:dyDescent="0.2"/>
    <row r="9586" x14ac:dyDescent="0.2"/>
    <row r="9587" x14ac:dyDescent="0.2"/>
    <row r="9588" x14ac:dyDescent="0.2"/>
    <row r="9589" x14ac:dyDescent="0.2"/>
    <row r="9590" x14ac:dyDescent="0.2"/>
    <row r="9591" x14ac:dyDescent="0.2"/>
    <row r="9592" x14ac:dyDescent="0.2"/>
    <row r="9593" x14ac:dyDescent="0.2"/>
    <row r="9594" x14ac:dyDescent="0.2"/>
    <row r="9595" x14ac:dyDescent="0.2"/>
    <row r="9596" x14ac:dyDescent="0.2"/>
    <row r="9597" x14ac:dyDescent="0.2"/>
    <row r="9598" x14ac:dyDescent="0.2"/>
    <row r="9599" x14ac:dyDescent="0.2"/>
    <row r="9600" x14ac:dyDescent="0.2"/>
    <row r="9601" x14ac:dyDescent="0.2"/>
    <row r="9602" x14ac:dyDescent="0.2"/>
    <row r="9603" x14ac:dyDescent="0.2"/>
    <row r="9604" x14ac:dyDescent="0.2"/>
    <row r="9605" x14ac:dyDescent="0.2"/>
    <row r="9606" x14ac:dyDescent="0.2"/>
    <row r="9607" x14ac:dyDescent="0.2"/>
    <row r="9608" x14ac:dyDescent="0.2"/>
    <row r="9609" x14ac:dyDescent="0.2"/>
    <row r="9610" x14ac:dyDescent="0.2"/>
    <row r="9611" x14ac:dyDescent="0.2"/>
    <row r="9612" x14ac:dyDescent="0.2"/>
    <row r="9613" x14ac:dyDescent="0.2"/>
    <row r="9614" x14ac:dyDescent="0.2"/>
    <row r="9615" x14ac:dyDescent="0.2"/>
    <row r="9616" x14ac:dyDescent="0.2"/>
    <row r="9617" x14ac:dyDescent="0.2"/>
    <row r="9618" x14ac:dyDescent="0.2"/>
    <row r="9619" x14ac:dyDescent="0.2"/>
    <row r="9620" x14ac:dyDescent="0.2"/>
    <row r="9621" x14ac:dyDescent="0.2"/>
    <row r="9622" x14ac:dyDescent="0.2"/>
    <row r="9623" x14ac:dyDescent="0.2"/>
    <row r="9624" x14ac:dyDescent="0.2"/>
    <row r="9625" x14ac:dyDescent="0.2"/>
    <row r="9626" x14ac:dyDescent="0.2"/>
    <row r="9627" x14ac:dyDescent="0.2"/>
    <row r="9628" x14ac:dyDescent="0.2"/>
    <row r="9629" x14ac:dyDescent="0.2"/>
    <row r="9630" x14ac:dyDescent="0.2"/>
    <row r="9631" x14ac:dyDescent="0.2"/>
    <row r="9632" x14ac:dyDescent="0.2"/>
    <row r="9633" x14ac:dyDescent="0.2"/>
    <row r="9634" x14ac:dyDescent="0.2"/>
    <row r="9635" x14ac:dyDescent="0.2"/>
    <row r="9636" x14ac:dyDescent="0.2"/>
    <row r="9637" x14ac:dyDescent="0.2"/>
    <row r="9638" x14ac:dyDescent="0.2"/>
    <row r="9639" x14ac:dyDescent="0.2"/>
    <row r="9640" x14ac:dyDescent="0.2"/>
    <row r="9641" x14ac:dyDescent="0.2"/>
    <row r="9642" x14ac:dyDescent="0.2"/>
    <row r="9643" x14ac:dyDescent="0.2"/>
    <row r="9644" x14ac:dyDescent="0.2"/>
    <row r="9645" x14ac:dyDescent="0.2"/>
    <row r="9646" x14ac:dyDescent="0.2"/>
    <row r="9647" x14ac:dyDescent="0.2"/>
    <row r="9648" x14ac:dyDescent="0.2"/>
    <row r="9649" x14ac:dyDescent="0.2"/>
    <row r="9650" x14ac:dyDescent="0.2"/>
    <row r="9651" x14ac:dyDescent="0.2"/>
    <row r="9652" x14ac:dyDescent="0.2"/>
    <row r="9653" x14ac:dyDescent="0.2"/>
    <row r="9654" x14ac:dyDescent="0.2"/>
    <row r="9655" x14ac:dyDescent="0.2"/>
    <row r="9656" x14ac:dyDescent="0.2"/>
    <row r="9657" x14ac:dyDescent="0.2"/>
    <row r="9658" x14ac:dyDescent="0.2"/>
    <row r="9659" x14ac:dyDescent="0.2"/>
    <row r="9660" x14ac:dyDescent="0.2"/>
    <row r="9661" x14ac:dyDescent="0.2"/>
    <row r="9662" x14ac:dyDescent="0.2"/>
    <row r="9663" x14ac:dyDescent="0.2"/>
    <row r="9664" x14ac:dyDescent="0.2"/>
    <row r="9665" x14ac:dyDescent="0.2"/>
    <row r="9666" x14ac:dyDescent="0.2"/>
    <row r="9667" x14ac:dyDescent="0.2"/>
    <row r="9668" x14ac:dyDescent="0.2"/>
    <row r="9669" x14ac:dyDescent="0.2"/>
    <row r="9670" x14ac:dyDescent="0.2"/>
    <row r="9671" x14ac:dyDescent="0.2"/>
    <row r="9672" x14ac:dyDescent="0.2"/>
    <row r="9673" x14ac:dyDescent="0.2"/>
    <row r="9674" x14ac:dyDescent="0.2"/>
    <row r="9675" x14ac:dyDescent="0.2"/>
    <row r="9676" x14ac:dyDescent="0.2"/>
    <row r="9677" x14ac:dyDescent="0.2"/>
    <row r="9678" x14ac:dyDescent="0.2"/>
    <row r="9679" x14ac:dyDescent="0.2"/>
    <row r="9680" x14ac:dyDescent="0.2"/>
    <row r="9681" x14ac:dyDescent="0.2"/>
    <row r="9682" x14ac:dyDescent="0.2"/>
    <row r="9683" x14ac:dyDescent="0.2"/>
    <row r="9684" x14ac:dyDescent="0.2"/>
    <row r="9685" x14ac:dyDescent="0.2"/>
    <row r="9686" x14ac:dyDescent="0.2"/>
    <row r="9687" x14ac:dyDescent="0.2"/>
    <row r="9688" x14ac:dyDescent="0.2"/>
    <row r="9689" x14ac:dyDescent="0.2"/>
    <row r="9690" x14ac:dyDescent="0.2"/>
    <row r="9691" x14ac:dyDescent="0.2"/>
    <row r="9692" x14ac:dyDescent="0.2"/>
    <row r="9693" x14ac:dyDescent="0.2"/>
    <row r="9694" x14ac:dyDescent="0.2"/>
    <row r="9695" x14ac:dyDescent="0.2"/>
    <row r="9696" x14ac:dyDescent="0.2"/>
    <row r="9697" x14ac:dyDescent="0.2"/>
    <row r="9698" x14ac:dyDescent="0.2"/>
    <row r="9699" x14ac:dyDescent="0.2"/>
    <row r="9700" x14ac:dyDescent="0.2"/>
    <row r="9701" x14ac:dyDescent="0.2"/>
    <row r="9702" x14ac:dyDescent="0.2"/>
    <row r="9703" x14ac:dyDescent="0.2"/>
    <row r="9704" x14ac:dyDescent="0.2"/>
    <row r="9705" x14ac:dyDescent="0.2"/>
    <row r="9706" x14ac:dyDescent="0.2"/>
    <row r="9707" x14ac:dyDescent="0.2"/>
    <row r="9708" x14ac:dyDescent="0.2"/>
    <row r="9709" x14ac:dyDescent="0.2"/>
    <row r="9710" x14ac:dyDescent="0.2"/>
    <row r="9711" x14ac:dyDescent="0.2"/>
    <row r="9712" x14ac:dyDescent="0.2"/>
    <row r="9713" x14ac:dyDescent="0.2"/>
    <row r="9714" x14ac:dyDescent="0.2"/>
    <row r="9715" x14ac:dyDescent="0.2"/>
    <row r="9716" x14ac:dyDescent="0.2"/>
    <row r="9717" x14ac:dyDescent="0.2"/>
    <row r="9718" x14ac:dyDescent="0.2"/>
    <row r="9719" x14ac:dyDescent="0.2"/>
    <row r="9720" x14ac:dyDescent="0.2"/>
    <row r="9721" x14ac:dyDescent="0.2"/>
    <row r="9722" x14ac:dyDescent="0.2"/>
    <row r="9723" x14ac:dyDescent="0.2"/>
    <row r="9724" x14ac:dyDescent="0.2"/>
    <row r="9725" x14ac:dyDescent="0.2"/>
    <row r="9726" x14ac:dyDescent="0.2"/>
    <row r="9727" x14ac:dyDescent="0.2"/>
    <row r="9728" x14ac:dyDescent="0.2"/>
    <row r="9729" x14ac:dyDescent="0.2"/>
    <row r="9730" x14ac:dyDescent="0.2"/>
    <row r="9731" x14ac:dyDescent="0.2"/>
    <row r="9732" x14ac:dyDescent="0.2"/>
    <row r="9733" x14ac:dyDescent="0.2"/>
    <row r="9734" x14ac:dyDescent="0.2"/>
    <row r="9735" x14ac:dyDescent="0.2"/>
    <row r="9736" x14ac:dyDescent="0.2"/>
    <row r="9737" x14ac:dyDescent="0.2"/>
    <row r="9738" x14ac:dyDescent="0.2"/>
    <row r="9739" x14ac:dyDescent="0.2"/>
    <row r="9740" x14ac:dyDescent="0.2"/>
    <row r="9741" x14ac:dyDescent="0.2"/>
    <row r="9742" x14ac:dyDescent="0.2"/>
    <row r="9743" x14ac:dyDescent="0.2"/>
    <row r="9744" x14ac:dyDescent="0.2"/>
    <row r="9745" x14ac:dyDescent="0.2"/>
    <row r="9746" x14ac:dyDescent="0.2"/>
    <row r="9747" x14ac:dyDescent="0.2"/>
    <row r="9748" x14ac:dyDescent="0.2"/>
    <row r="9749" x14ac:dyDescent="0.2"/>
    <row r="9750" x14ac:dyDescent="0.2"/>
    <row r="9751" x14ac:dyDescent="0.2"/>
    <row r="9752" x14ac:dyDescent="0.2"/>
    <row r="9753" x14ac:dyDescent="0.2"/>
    <row r="9754" x14ac:dyDescent="0.2"/>
    <row r="9755" x14ac:dyDescent="0.2"/>
    <row r="9756" x14ac:dyDescent="0.2"/>
    <row r="9757" x14ac:dyDescent="0.2"/>
    <row r="9758" x14ac:dyDescent="0.2"/>
    <row r="9759" x14ac:dyDescent="0.2"/>
    <row r="9760" x14ac:dyDescent="0.2"/>
    <row r="9761" x14ac:dyDescent="0.2"/>
    <row r="9762" x14ac:dyDescent="0.2"/>
    <row r="9763" x14ac:dyDescent="0.2"/>
    <row r="9764" x14ac:dyDescent="0.2"/>
    <row r="9765" x14ac:dyDescent="0.2"/>
    <row r="9766" x14ac:dyDescent="0.2"/>
    <row r="9767" x14ac:dyDescent="0.2"/>
    <row r="9768" x14ac:dyDescent="0.2"/>
    <row r="9769" x14ac:dyDescent="0.2"/>
    <row r="9770" x14ac:dyDescent="0.2"/>
    <row r="9771" x14ac:dyDescent="0.2"/>
    <row r="9772" x14ac:dyDescent="0.2"/>
    <row r="9773" x14ac:dyDescent="0.2"/>
    <row r="9774" x14ac:dyDescent="0.2"/>
    <row r="9775" x14ac:dyDescent="0.2"/>
    <row r="9776" x14ac:dyDescent="0.2"/>
    <row r="9777" x14ac:dyDescent="0.2"/>
    <row r="9778" x14ac:dyDescent="0.2"/>
    <row r="9779" x14ac:dyDescent="0.2"/>
    <row r="9780" x14ac:dyDescent="0.2"/>
    <row r="9781" x14ac:dyDescent="0.2"/>
    <row r="9782" x14ac:dyDescent="0.2"/>
    <row r="9783" x14ac:dyDescent="0.2"/>
    <row r="9784" x14ac:dyDescent="0.2"/>
    <row r="9785" x14ac:dyDescent="0.2"/>
    <row r="9786" x14ac:dyDescent="0.2"/>
    <row r="9787" x14ac:dyDescent="0.2"/>
    <row r="9788" x14ac:dyDescent="0.2"/>
    <row r="9789" x14ac:dyDescent="0.2"/>
    <row r="9790" x14ac:dyDescent="0.2"/>
    <row r="9791" x14ac:dyDescent="0.2"/>
    <row r="9792" x14ac:dyDescent="0.2"/>
    <row r="9793" x14ac:dyDescent="0.2"/>
    <row r="9794" x14ac:dyDescent="0.2"/>
    <row r="9795" x14ac:dyDescent="0.2"/>
    <row r="9796" x14ac:dyDescent="0.2"/>
    <row r="9797" x14ac:dyDescent="0.2"/>
    <row r="9798" x14ac:dyDescent="0.2"/>
    <row r="9799" x14ac:dyDescent="0.2"/>
    <row r="9800" x14ac:dyDescent="0.2"/>
    <row r="9801" x14ac:dyDescent="0.2"/>
    <row r="9802" x14ac:dyDescent="0.2"/>
    <row r="9803" x14ac:dyDescent="0.2"/>
    <row r="9804" x14ac:dyDescent="0.2"/>
    <row r="9805" x14ac:dyDescent="0.2"/>
    <row r="9806" x14ac:dyDescent="0.2"/>
    <row r="9807" x14ac:dyDescent="0.2"/>
    <row r="9808" x14ac:dyDescent="0.2"/>
    <row r="9809" x14ac:dyDescent="0.2"/>
    <row r="9810" x14ac:dyDescent="0.2"/>
    <row r="9811" x14ac:dyDescent="0.2"/>
    <row r="9812" x14ac:dyDescent="0.2"/>
    <row r="9813" x14ac:dyDescent="0.2"/>
    <row r="9814" x14ac:dyDescent="0.2"/>
    <row r="9815" x14ac:dyDescent="0.2"/>
    <row r="9816" x14ac:dyDescent="0.2"/>
    <row r="9817" x14ac:dyDescent="0.2"/>
    <row r="9818" x14ac:dyDescent="0.2"/>
    <row r="9819" x14ac:dyDescent="0.2"/>
    <row r="9820" x14ac:dyDescent="0.2"/>
    <row r="9821" x14ac:dyDescent="0.2"/>
    <row r="9822" x14ac:dyDescent="0.2"/>
    <row r="9823" x14ac:dyDescent="0.2"/>
    <row r="9824" x14ac:dyDescent="0.2"/>
    <row r="9825" x14ac:dyDescent="0.2"/>
    <row r="9826" x14ac:dyDescent="0.2"/>
    <row r="9827" x14ac:dyDescent="0.2"/>
    <row r="9828" x14ac:dyDescent="0.2"/>
    <row r="9829" x14ac:dyDescent="0.2"/>
    <row r="9830" x14ac:dyDescent="0.2"/>
    <row r="9831" x14ac:dyDescent="0.2"/>
    <row r="9832" x14ac:dyDescent="0.2"/>
    <row r="9833" x14ac:dyDescent="0.2"/>
    <row r="9834" x14ac:dyDescent="0.2"/>
    <row r="9835" x14ac:dyDescent="0.2"/>
    <row r="9836" x14ac:dyDescent="0.2"/>
    <row r="9837" x14ac:dyDescent="0.2"/>
    <row r="9838" x14ac:dyDescent="0.2"/>
    <row r="9839" x14ac:dyDescent="0.2"/>
    <row r="9840" x14ac:dyDescent="0.2"/>
    <row r="9841" x14ac:dyDescent="0.2"/>
    <row r="9842" x14ac:dyDescent="0.2"/>
    <row r="9843" x14ac:dyDescent="0.2"/>
    <row r="9844" x14ac:dyDescent="0.2"/>
    <row r="9845" x14ac:dyDescent="0.2"/>
    <row r="9846" x14ac:dyDescent="0.2"/>
    <row r="9847" x14ac:dyDescent="0.2"/>
    <row r="9848" x14ac:dyDescent="0.2"/>
    <row r="9849" x14ac:dyDescent="0.2"/>
    <row r="9850" x14ac:dyDescent="0.2"/>
    <row r="9851" x14ac:dyDescent="0.2"/>
    <row r="9852" x14ac:dyDescent="0.2"/>
    <row r="9853" x14ac:dyDescent="0.2"/>
    <row r="9854" x14ac:dyDescent="0.2"/>
    <row r="9855" x14ac:dyDescent="0.2"/>
    <row r="9856" x14ac:dyDescent="0.2"/>
    <row r="9857" x14ac:dyDescent="0.2"/>
    <row r="9858" x14ac:dyDescent="0.2"/>
    <row r="9859" x14ac:dyDescent="0.2"/>
    <row r="9860" x14ac:dyDescent="0.2"/>
    <row r="9861" x14ac:dyDescent="0.2"/>
    <row r="9862" x14ac:dyDescent="0.2"/>
    <row r="9863" x14ac:dyDescent="0.2"/>
    <row r="9864" x14ac:dyDescent="0.2"/>
    <row r="9865" x14ac:dyDescent="0.2"/>
    <row r="9866" x14ac:dyDescent="0.2"/>
    <row r="9867" x14ac:dyDescent="0.2"/>
    <row r="9868" x14ac:dyDescent="0.2"/>
    <row r="9869" x14ac:dyDescent="0.2"/>
    <row r="9870" x14ac:dyDescent="0.2"/>
    <row r="9871" x14ac:dyDescent="0.2"/>
    <row r="9872" x14ac:dyDescent="0.2"/>
    <row r="9873" x14ac:dyDescent="0.2"/>
    <row r="9874" x14ac:dyDescent="0.2"/>
    <row r="9875" x14ac:dyDescent="0.2"/>
    <row r="9876" x14ac:dyDescent="0.2"/>
    <row r="9877" x14ac:dyDescent="0.2"/>
    <row r="9878" x14ac:dyDescent="0.2"/>
    <row r="9879" x14ac:dyDescent="0.2"/>
    <row r="9880" x14ac:dyDescent="0.2"/>
    <row r="9881" x14ac:dyDescent="0.2"/>
    <row r="9882" x14ac:dyDescent="0.2"/>
    <row r="9883" x14ac:dyDescent="0.2"/>
    <row r="9884" x14ac:dyDescent="0.2"/>
    <row r="9885" x14ac:dyDescent="0.2"/>
    <row r="9886" x14ac:dyDescent="0.2"/>
    <row r="9887" x14ac:dyDescent="0.2"/>
    <row r="9888" x14ac:dyDescent="0.2"/>
    <row r="9889" x14ac:dyDescent="0.2"/>
    <row r="9890" x14ac:dyDescent="0.2"/>
    <row r="9891" x14ac:dyDescent="0.2"/>
    <row r="9892" x14ac:dyDescent="0.2"/>
    <row r="9893" x14ac:dyDescent="0.2"/>
    <row r="9894" x14ac:dyDescent="0.2"/>
    <row r="9895" x14ac:dyDescent="0.2"/>
    <row r="9896" x14ac:dyDescent="0.2"/>
    <row r="9897" x14ac:dyDescent="0.2"/>
    <row r="9898" x14ac:dyDescent="0.2"/>
    <row r="9899" x14ac:dyDescent="0.2"/>
    <row r="9900" x14ac:dyDescent="0.2"/>
    <row r="9901" x14ac:dyDescent="0.2"/>
    <row r="9902" x14ac:dyDescent="0.2"/>
    <row r="9903" x14ac:dyDescent="0.2"/>
    <row r="9904" x14ac:dyDescent="0.2"/>
    <row r="9905" x14ac:dyDescent="0.2"/>
    <row r="9906" x14ac:dyDescent="0.2"/>
    <row r="9907" x14ac:dyDescent="0.2"/>
    <row r="9908" x14ac:dyDescent="0.2"/>
    <row r="9909" x14ac:dyDescent="0.2"/>
    <row r="9910" x14ac:dyDescent="0.2"/>
    <row r="9911" x14ac:dyDescent="0.2"/>
    <row r="9912" x14ac:dyDescent="0.2"/>
    <row r="9913" x14ac:dyDescent="0.2"/>
    <row r="9914" x14ac:dyDescent="0.2"/>
    <row r="9915" x14ac:dyDescent="0.2"/>
    <row r="9916" x14ac:dyDescent="0.2"/>
    <row r="9917" x14ac:dyDescent="0.2"/>
    <row r="9918" x14ac:dyDescent="0.2"/>
    <row r="9919" x14ac:dyDescent="0.2"/>
    <row r="9920" x14ac:dyDescent="0.2"/>
    <row r="9921" x14ac:dyDescent="0.2"/>
    <row r="9922" x14ac:dyDescent="0.2"/>
    <row r="9923" x14ac:dyDescent="0.2"/>
    <row r="9924" x14ac:dyDescent="0.2"/>
    <row r="9925" x14ac:dyDescent="0.2"/>
    <row r="9926" x14ac:dyDescent="0.2"/>
    <row r="9927" x14ac:dyDescent="0.2"/>
    <row r="9928" x14ac:dyDescent="0.2"/>
    <row r="9929" x14ac:dyDescent="0.2"/>
    <row r="9930" x14ac:dyDescent="0.2"/>
    <row r="9931" x14ac:dyDescent="0.2"/>
    <row r="9932" x14ac:dyDescent="0.2"/>
    <row r="9933" x14ac:dyDescent="0.2"/>
    <row r="9934" x14ac:dyDescent="0.2"/>
    <row r="9935" x14ac:dyDescent="0.2"/>
    <row r="9936" x14ac:dyDescent="0.2"/>
    <row r="9937" x14ac:dyDescent="0.2"/>
    <row r="9938" x14ac:dyDescent="0.2"/>
    <row r="9939" x14ac:dyDescent="0.2"/>
    <row r="9940" x14ac:dyDescent="0.2"/>
    <row r="9941" x14ac:dyDescent="0.2"/>
    <row r="9942" x14ac:dyDescent="0.2"/>
    <row r="9943" x14ac:dyDescent="0.2"/>
    <row r="9944" x14ac:dyDescent="0.2"/>
    <row r="9945" x14ac:dyDescent="0.2"/>
    <row r="9946" x14ac:dyDescent="0.2"/>
    <row r="9947" x14ac:dyDescent="0.2"/>
    <row r="9948" x14ac:dyDescent="0.2"/>
    <row r="9949" x14ac:dyDescent="0.2"/>
    <row r="9950" x14ac:dyDescent="0.2"/>
    <row r="9951" x14ac:dyDescent="0.2"/>
    <row r="9952" x14ac:dyDescent="0.2"/>
    <row r="9953" x14ac:dyDescent="0.2"/>
    <row r="9954" x14ac:dyDescent="0.2"/>
    <row r="9955" x14ac:dyDescent="0.2"/>
    <row r="9956" x14ac:dyDescent="0.2"/>
    <row r="9957" x14ac:dyDescent="0.2"/>
    <row r="9958" x14ac:dyDescent="0.2"/>
    <row r="9959" x14ac:dyDescent="0.2"/>
    <row r="9960" x14ac:dyDescent="0.2"/>
    <row r="9961" x14ac:dyDescent="0.2"/>
    <row r="9962" x14ac:dyDescent="0.2"/>
    <row r="9963" x14ac:dyDescent="0.2"/>
    <row r="9964" x14ac:dyDescent="0.2"/>
    <row r="9965" x14ac:dyDescent="0.2"/>
    <row r="9966" x14ac:dyDescent="0.2"/>
    <row r="9967" x14ac:dyDescent="0.2"/>
    <row r="9968" x14ac:dyDescent="0.2"/>
    <row r="9969" x14ac:dyDescent="0.2"/>
    <row r="9970" x14ac:dyDescent="0.2"/>
    <row r="9971" x14ac:dyDescent="0.2"/>
    <row r="9972" x14ac:dyDescent="0.2"/>
    <row r="9973" x14ac:dyDescent="0.2"/>
    <row r="9974" x14ac:dyDescent="0.2"/>
    <row r="9975" x14ac:dyDescent="0.2"/>
    <row r="9976" x14ac:dyDescent="0.2"/>
    <row r="9977" x14ac:dyDescent="0.2"/>
    <row r="9978" x14ac:dyDescent="0.2"/>
    <row r="9979" x14ac:dyDescent="0.2"/>
    <row r="9980" x14ac:dyDescent="0.2"/>
    <row r="9981" x14ac:dyDescent="0.2"/>
    <row r="9982" x14ac:dyDescent="0.2"/>
    <row r="9983" x14ac:dyDescent="0.2"/>
    <row r="9984" x14ac:dyDescent="0.2"/>
    <row r="9985" spans="52:52" x14ac:dyDescent="0.2"/>
    <row r="9986" spans="52:52" x14ac:dyDescent="0.2"/>
    <row r="9987" spans="52:52" x14ac:dyDescent="0.2"/>
    <row r="9988" spans="52:52" x14ac:dyDescent="0.2"/>
    <row r="9989" spans="52:52" x14ac:dyDescent="0.2"/>
    <row r="9990" spans="52:52" x14ac:dyDescent="0.2"/>
    <row r="9991" spans="52:52" x14ac:dyDescent="0.2"/>
    <row r="9992" spans="52:52" x14ac:dyDescent="0.2"/>
    <row r="9993" spans="52:52" x14ac:dyDescent="0.2"/>
    <row r="9994" spans="52:52" x14ac:dyDescent="0.2"/>
    <row r="9995" spans="52:52" x14ac:dyDescent="0.2"/>
    <row r="9996" spans="52:52" x14ac:dyDescent="0.2"/>
    <row r="9997" spans="52:52" x14ac:dyDescent="0.2"/>
    <row r="9998" spans="52:52" x14ac:dyDescent="0.2"/>
    <row r="9999" spans="52:52" x14ac:dyDescent="0.2"/>
    <row r="10000" spans="52:52" x14ac:dyDescent="0.2">
      <c r="AZ10000" s="42">
        <v>1</v>
      </c>
    </row>
  </sheetData>
  <pageMargins left="0.70866141732283472" right="0.70866141732283472" top="0.33" bottom="0.42" header="0.31496062992125984" footer="0.31496062992125984"/>
  <pageSetup paperSize="9" scale="79" orientation="landscape" r:id="rId1"/>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Z10001"/>
  <sheetViews>
    <sheetView showGridLines="0" rightToLeft="1" topLeftCell="F1" zoomScale="85" zoomScaleNormal="85" zoomScaleSheetLayoutView="100" workbookViewId="0">
      <selection activeCell="M1" sqref="M1:XFD1048576"/>
    </sheetView>
  </sheetViews>
  <sheetFormatPr defaultColWidth="0" defaultRowHeight="14.25" zeroHeight="1" x14ac:dyDescent="0.2"/>
  <cols>
    <col min="1" max="1" width="9" customWidth="1"/>
    <col min="2" max="2" width="30.625" customWidth="1"/>
    <col min="3" max="4" width="12.125" hidden="1" customWidth="1"/>
    <col min="5" max="5" width="15.25" hidden="1" customWidth="1"/>
    <col min="6" max="7" width="16.5" customWidth="1"/>
    <col min="8" max="8" width="17.25" customWidth="1"/>
    <col min="9" max="10" width="11.75" customWidth="1"/>
    <col min="11" max="11" width="33.25" customWidth="1"/>
    <col min="12" max="13" width="9" hidden="1"/>
    <col min="53" max="16384" width="9" hidden="1"/>
  </cols>
  <sheetData>
    <row r="1" spans="2:14" ht="30" customHeight="1" x14ac:dyDescent="0.2">
      <c r="D1" s="215" t="s">
        <v>143</v>
      </c>
      <c r="E1" s="216"/>
      <c r="F1" s="216"/>
      <c r="G1" s="216"/>
      <c r="H1" s="216"/>
    </row>
    <row r="2" spans="2:14" ht="30" customHeight="1" thickBot="1" x14ac:dyDescent="0.25">
      <c r="B2" s="309" t="s">
        <v>141</v>
      </c>
      <c r="C2" s="309" t="s">
        <v>159</v>
      </c>
      <c r="D2" s="309" t="s">
        <v>160</v>
      </c>
      <c r="E2" s="309" t="s">
        <v>161</v>
      </c>
      <c r="F2" s="310" t="s">
        <v>162</v>
      </c>
      <c r="G2" s="310" t="s">
        <v>163</v>
      </c>
      <c r="H2" s="310" t="s">
        <v>164</v>
      </c>
      <c r="I2" s="310" t="s">
        <v>165</v>
      </c>
      <c r="J2" s="314" t="s">
        <v>166</v>
      </c>
      <c r="K2" s="314" t="s">
        <v>167</v>
      </c>
    </row>
    <row r="3" spans="2:14" ht="57.75" thickBot="1" x14ac:dyDescent="0.25">
      <c r="B3" s="316" t="s">
        <v>0</v>
      </c>
      <c r="C3" s="173" t="s">
        <v>150</v>
      </c>
      <c r="D3" s="170" t="s">
        <v>142</v>
      </c>
      <c r="E3" s="170" t="s">
        <v>155</v>
      </c>
      <c r="F3" s="170" t="s">
        <v>213</v>
      </c>
      <c r="G3" s="170" t="s">
        <v>169</v>
      </c>
      <c r="H3" s="155" t="s">
        <v>53</v>
      </c>
      <c r="I3" s="173" t="s">
        <v>11</v>
      </c>
      <c r="J3" s="184" t="s">
        <v>167</v>
      </c>
      <c r="K3" s="154" t="s">
        <v>97</v>
      </c>
      <c r="N3" s="79"/>
    </row>
    <row r="4" spans="2:14" ht="60" customHeight="1" x14ac:dyDescent="0.2">
      <c r="B4" s="302" t="s">
        <v>55</v>
      </c>
      <c r="C4" s="185" t="s">
        <v>167</v>
      </c>
      <c r="D4" s="152">
        <v>0.2</v>
      </c>
      <c r="E4" s="152">
        <v>1.17E-2</v>
      </c>
      <c r="F4" s="272">
        <v>5.0799999999999998E-2</v>
      </c>
      <c r="G4" s="152">
        <v>0.06</v>
      </c>
      <c r="H4" s="152">
        <v>0.06</v>
      </c>
      <c r="I4" s="152">
        <v>0</v>
      </c>
      <c r="J4" s="152">
        <v>0.12</v>
      </c>
      <c r="K4" s="228" t="s">
        <v>171</v>
      </c>
    </row>
    <row r="5" spans="2:14" ht="27.6" customHeight="1" x14ac:dyDescent="0.25">
      <c r="B5" s="302" t="s">
        <v>50</v>
      </c>
      <c r="C5" s="185" t="s">
        <v>167</v>
      </c>
      <c r="D5" s="152">
        <v>0.05</v>
      </c>
      <c r="E5" s="152">
        <v>4.5999999999999999E-3</v>
      </c>
      <c r="F5" s="272">
        <v>4.3E-3</v>
      </c>
      <c r="G5" s="152">
        <v>0.05</v>
      </c>
      <c r="H5" s="152">
        <v>0.05</v>
      </c>
      <c r="I5" s="152">
        <f t="shared" ref="I5:I10" si="0">+D5-H5</f>
        <v>0</v>
      </c>
      <c r="J5" s="152">
        <f t="shared" ref="J5:J10" si="1">+D5+H5</f>
        <v>0.1</v>
      </c>
      <c r="K5" s="229" t="s">
        <v>4</v>
      </c>
      <c r="L5" s="24"/>
      <c r="N5" s="79"/>
    </row>
    <row r="6" spans="2:14" ht="18.600000000000001" customHeight="1" x14ac:dyDescent="0.2">
      <c r="B6" s="302" t="s">
        <v>5</v>
      </c>
      <c r="C6" s="185" t="s">
        <v>167</v>
      </c>
      <c r="D6" s="152">
        <v>0.6</v>
      </c>
      <c r="E6" s="152">
        <v>0.66290000000000004</v>
      </c>
      <c r="F6" s="272">
        <v>0.55449999999999999</v>
      </c>
      <c r="G6" s="152">
        <v>0.85</v>
      </c>
      <c r="H6" s="185" t="s">
        <v>167</v>
      </c>
      <c r="I6" s="185" t="s">
        <v>167</v>
      </c>
      <c r="J6" s="185" t="s">
        <v>167</v>
      </c>
      <c r="K6" s="317" t="s">
        <v>167</v>
      </c>
      <c r="N6" s="79"/>
    </row>
    <row r="7" spans="2:14" ht="28.5" x14ac:dyDescent="0.2">
      <c r="B7" s="302" t="s">
        <v>95</v>
      </c>
      <c r="C7" s="185" t="s">
        <v>167</v>
      </c>
      <c r="D7" s="152">
        <v>0.1</v>
      </c>
      <c r="E7" s="152">
        <v>1.6000000000000001E-3</v>
      </c>
      <c r="F7" s="272">
        <v>3.4500000000000003E-2</v>
      </c>
      <c r="G7" s="152">
        <v>0.06</v>
      </c>
      <c r="H7" s="152">
        <v>0.06</v>
      </c>
      <c r="I7" s="152">
        <v>0</v>
      </c>
      <c r="J7" s="152">
        <v>0.12</v>
      </c>
      <c r="K7" s="229" t="s">
        <v>123</v>
      </c>
      <c r="N7" s="79"/>
    </row>
    <row r="8" spans="2:14" ht="18.600000000000001" customHeight="1" x14ac:dyDescent="0.2">
      <c r="B8" s="302" t="s">
        <v>129</v>
      </c>
      <c r="C8" s="185" t="s">
        <v>167</v>
      </c>
      <c r="D8" s="152">
        <v>0.05</v>
      </c>
      <c r="E8" s="152">
        <v>0</v>
      </c>
      <c r="F8" s="272">
        <v>0</v>
      </c>
      <c r="G8" s="152">
        <v>0.05</v>
      </c>
      <c r="H8" s="152">
        <v>0.05</v>
      </c>
      <c r="I8" s="152">
        <f t="shared" si="0"/>
        <v>0</v>
      </c>
      <c r="J8" s="152">
        <f t="shared" si="1"/>
        <v>0.1</v>
      </c>
      <c r="K8" s="318" t="s">
        <v>167</v>
      </c>
      <c r="N8" s="79"/>
    </row>
    <row r="9" spans="2:14" ht="28.5" customHeight="1" x14ac:dyDescent="0.2">
      <c r="B9" s="302" t="s">
        <v>102</v>
      </c>
      <c r="C9" s="185" t="s">
        <v>167</v>
      </c>
      <c r="D9" s="152">
        <v>0.05</v>
      </c>
      <c r="E9" s="152">
        <v>0</v>
      </c>
      <c r="F9" s="272">
        <v>0</v>
      </c>
      <c r="G9" s="152">
        <v>0.05</v>
      </c>
      <c r="H9" s="152">
        <v>0.05</v>
      </c>
      <c r="I9" s="152">
        <f t="shared" si="0"/>
        <v>0</v>
      </c>
      <c r="J9" s="152">
        <f t="shared" si="1"/>
        <v>0.1</v>
      </c>
      <c r="K9" s="317" t="s">
        <v>167</v>
      </c>
      <c r="N9" s="79"/>
    </row>
    <row r="10" spans="2:14" x14ac:dyDescent="0.2">
      <c r="B10" s="302" t="s">
        <v>130</v>
      </c>
      <c r="C10" s="185" t="s">
        <v>167</v>
      </c>
      <c r="D10" s="152">
        <v>0.05</v>
      </c>
      <c r="E10" s="152">
        <v>0</v>
      </c>
      <c r="F10" s="272">
        <v>0</v>
      </c>
      <c r="G10" s="152">
        <v>0.05</v>
      </c>
      <c r="H10" s="152">
        <v>0.05</v>
      </c>
      <c r="I10" s="152">
        <f t="shared" si="0"/>
        <v>0</v>
      </c>
      <c r="J10" s="152">
        <f t="shared" si="1"/>
        <v>0.1</v>
      </c>
      <c r="K10" s="317" t="s">
        <v>167</v>
      </c>
      <c r="N10" s="79"/>
    </row>
    <row r="11" spans="2:14" ht="18.600000000000001" customHeight="1" x14ac:dyDescent="0.2">
      <c r="B11" s="302" t="s">
        <v>48</v>
      </c>
      <c r="C11" s="185" t="s">
        <v>167</v>
      </c>
      <c r="D11" s="152">
        <v>0.15</v>
      </c>
      <c r="E11" s="152">
        <v>0.31919999999999998</v>
      </c>
      <c r="F11" s="272">
        <v>0.35589999999999999</v>
      </c>
      <c r="G11" s="152">
        <v>0.15</v>
      </c>
      <c r="H11" s="152">
        <v>0.05</v>
      </c>
      <c r="I11" s="152">
        <f>+D11-H11</f>
        <v>9.9999999999999992E-2</v>
      </c>
      <c r="J11" s="152">
        <f>+D11+H11</f>
        <v>0.2</v>
      </c>
      <c r="K11" s="317" t="s">
        <v>167</v>
      </c>
      <c r="N11" s="79"/>
    </row>
    <row r="12" spans="2:14" ht="18.600000000000001" customHeight="1" x14ac:dyDescent="0.2">
      <c r="B12" s="302" t="s">
        <v>9</v>
      </c>
      <c r="C12" s="158">
        <f>SUM(C4:C11)</f>
        <v>0</v>
      </c>
      <c r="D12" s="158">
        <v>1.25</v>
      </c>
      <c r="E12" s="158">
        <v>1</v>
      </c>
      <c r="F12" s="273">
        <f>SUM(F4:F11)</f>
        <v>1</v>
      </c>
      <c r="G12" s="158">
        <f>SUM(G4:G11)</f>
        <v>1.32</v>
      </c>
      <c r="H12" s="185" t="s">
        <v>167</v>
      </c>
      <c r="I12" s="185" t="s">
        <v>167</v>
      </c>
      <c r="J12" s="185" t="s">
        <v>167</v>
      </c>
      <c r="K12" s="318" t="s">
        <v>167</v>
      </c>
      <c r="N12" s="79"/>
    </row>
    <row r="13" spans="2:14" ht="15" thickBot="1" x14ac:dyDescent="0.25">
      <c r="B13" s="303" t="s">
        <v>15</v>
      </c>
      <c r="C13" s="230" t="s">
        <v>167</v>
      </c>
      <c r="D13" s="225">
        <v>0.12</v>
      </c>
      <c r="E13" s="225">
        <v>7.1999999999999998E-3</v>
      </c>
      <c r="F13" s="274">
        <v>1.3100000000000001E-2</v>
      </c>
      <c r="G13" s="225">
        <v>0.06</v>
      </c>
      <c r="H13" s="225">
        <v>0.06</v>
      </c>
      <c r="I13" s="225">
        <v>0</v>
      </c>
      <c r="J13" s="225">
        <v>0.12</v>
      </c>
      <c r="K13" s="229" t="s">
        <v>172</v>
      </c>
      <c r="N13" s="137"/>
    </row>
    <row r="14" spans="2:14" ht="29.25" thickBot="1" x14ac:dyDescent="0.25">
      <c r="B14" s="217" t="s">
        <v>153</v>
      </c>
      <c r="C14" s="218">
        <v>4.0000000000000001E-3</v>
      </c>
      <c r="D14" s="219" t="s">
        <v>167</v>
      </c>
      <c r="E14" s="219" t="s">
        <v>167</v>
      </c>
      <c r="F14" s="219" t="s">
        <v>167</v>
      </c>
      <c r="G14" s="219" t="s">
        <v>167</v>
      </c>
      <c r="H14" s="219" t="s">
        <v>167</v>
      </c>
      <c r="I14" s="219" t="s">
        <v>167</v>
      </c>
      <c r="J14" s="220" t="s">
        <v>167</v>
      </c>
    </row>
    <row r="15" spans="2:14" ht="28.5" x14ac:dyDescent="0.2">
      <c r="B15" s="285" t="s">
        <v>214</v>
      </c>
      <c r="C15" s="279"/>
      <c r="D15" s="279"/>
      <c r="E15" s="279">
        <v>2.3999999999999998E-3</v>
      </c>
      <c r="F15" s="38">
        <v>2.3999999999999998E-3</v>
      </c>
    </row>
    <row r="16" spans="2:14" x14ac:dyDescent="0.2">
      <c r="B16" s="284"/>
      <c r="C16" s="284"/>
      <c r="D16" s="284"/>
      <c r="E16" s="284"/>
      <c r="F16" s="284"/>
      <c r="G16" s="284"/>
      <c r="H16" s="284"/>
      <c r="I16" s="284"/>
      <c r="J16" s="284"/>
    </row>
    <row r="17" spans="2:6" x14ac:dyDescent="0.2">
      <c r="B17" s="27" t="s">
        <v>125</v>
      </c>
    </row>
    <row r="18" spans="2:6" hidden="1" x14ac:dyDescent="0.2"/>
    <row r="19" spans="2:6" hidden="1" x14ac:dyDescent="0.2"/>
    <row r="20" spans="2:6" hidden="1" x14ac:dyDescent="0.2">
      <c r="F20" s="39"/>
    </row>
    <row r="21" spans="2:6" hidden="1" x14ac:dyDescent="0.2">
      <c r="F21" s="40"/>
    </row>
    <row r="22" spans="2:6" hidden="1" x14ac:dyDescent="0.2"/>
    <row r="23" spans="2:6" hidden="1" x14ac:dyDescent="0.2"/>
    <row r="24" spans="2:6" hidden="1" x14ac:dyDescent="0.2"/>
    <row r="25" spans="2:6" hidden="1" x14ac:dyDescent="0.2"/>
    <row r="26" spans="2:6" hidden="1" x14ac:dyDescent="0.2"/>
    <row r="27" spans="2:6" hidden="1" x14ac:dyDescent="0.2"/>
    <row r="28" spans="2:6" hidden="1" x14ac:dyDescent="0.2"/>
    <row r="29" spans="2:6" hidden="1" x14ac:dyDescent="0.2"/>
    <row r="30" spans="2:6" hidden="1" x14ac:dyDescent="0.2"/>
    <row r="31" spans="2:6" hidden="1" x14ac:dyDescent="0.2"/>
    <row r="32" spans="2:6" hidden="1" x14ac:dyDescent="0.2"/>
    <row r="33" hidden="1" x14ac:dyDescent="0.2"/>
    <row r="34" hidden="1" x14ac:dyDescent="0.2"/>
    <row r="35" hidden="1" x14ac:dyDescent="0.2"/>
    <row r="36" hidden="1"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hidden="1" x14ac:dyDescent="0.2"/>
    <row r="47" hidden="1" x14ac:dyDescent="0.2"/>
    <row r="48"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sheetData>
  <printOptions horizontalCentered="1"/>
  <pageMargins left="0.70866141732283472" right="0.70866141732283472" top="0.74803149606299213" bottom="0.74803149606299213" header="0.31496062992125984" footer="0.31496062992125984"/>
  <pageSetup paperSize="9" scale="93" orientation="landscape"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3005918AFDF62B4596BFBB7C146FA1E9" ma:contentTypeVersion="7" ma:contentTypeDescription="צור מסמך חדש." ma:contentTypeScope="" ma:versionID="d8b881291383e243361ea309a28fd4cd">
  <xsd:schema xmlns:xsd="http://www.w3.org/2001/XMLSchema" xmlns:xs="http://www.w3.org/2001/XMLSchema" xmlns:p="http://schemas.microsoft.com/office/2006/metadata/properties" xmlns:ns2="132a703e-4ff7-4d4d-99cc-9caaff5f427f" targetNamespace="http://schemas.microsoft.com/office/2006/metadata/properties" ma:root="true" ma:fieldsID="5b1cf0d7cee138d414e3b35afecbbe81" ns2:_="">
    <xsd:import namespace="132a703e-4ff7-4d4d-99cc-9caaff5f427f"/>
    <xsd:element name="properties">
      <xsd:complexType>
        <xsd:sequence>
          <xsd:element name="documentManagement">
            <xsd:complexType>
              <xsd:all>
                <xsd:element ref="ns2:_x05de__x05d9__x05d5__x05df_" minOccurs="0"/>
                <xsd:element ref="ns2:_x05e7__x05d8__x05d2__x05d5__x05e8__x05d9__x05d4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2a703e-4ff7-4d4d-99cc-9caaff5f427f" elementFormDefault="qualified">
    <xsd:import namespace="http://schemas.microsoft.com/office/2006/documentManagement/types"/>
    <xsd:import namespace="http://schemas.microsoft.com/office/infopath/2007/PartnerControls"/>
    <xsd:element name="_x05de__x05d9__x05d5__x05df_" ma:index="8" nillable="true" ma:displayName="מיון" ma:internalName="_x05de__x05d9__x05d5__x05df_">
      <xsd:simpleType>
        <xsd:restriction base="dms:Number"/>
      </xsd:simpleType>
    </xsd:element>
    <xsd:element name="_x05e7__x05d8__x05d2__x05d5__x05e8__x05d9__x05d4_" ma:index="9" nillable="true" ma:displayName="קטגוריה" ma:format="Dropdown" ma:internalName="_x05e7__x05d8__x05d2__x05d5__x05e8__x05d9__x05d4_">
      <xsd:simpleType>
        <xsd:restriction base="dms:Choice">
          <xsd:enumeration value="ביטוח"/>
          <xsd:enumeration value="פנסיה"/>
          <xsd:enumeration value="גמל"/>
          <xsd:enumeration value="אקסלנס אינווסט"/>
          <xsd:enumeration value="פנסיה 2011"/>
          <xsd:enumeration value="גמל 2011"/>
          <xsd:enumeration value="ביטוח 2011"/>
          <xsd:enumeration value="פנסיה 2012"/>
          <xsd:enumeration value="גמל 2012"/>
          <xsd:enumeration value="ביטוח 2012"/>
          <xsd:enumeration value="גמל 2013"/>
          <xsd:enumeration value="פנסיה 2013"/>
          <xsd:enumeration value="ביטוח 2013"/>
          <xsd:enumeration value="ביטוח 2014"/>
          <xsd:enumeration value="פנסיה 2014"/>
          <xsd:enumeration value="גמל 2014"/>
          <xsd:enumeration value="ביטוח 2015"/>
          <xsd:enumeration value="גמל 2015"/>
          <xsd:enumeration value="פנסיה 2015"/>
          <xsd:enumeration value="ביטוח 2016"/>
          <xsd:enumeration value="גמל 2016"/>
          <xsd:enumeration value="פנסיה 2016"/>
          <xsd:enumeration value="ביטוח 2017"/>
          <xsd:enumeration value="גמל 2017"/>
          <xsd:enumeration value="פנסיה 2017"/>
          <xsd:enumeration value="ביטוח 2018"/>
          <xsd:enumeration value="פנסיה 2018"/>
          <xsd:enumeration value="גמל 2018"/>
          <xsd:enumeration value="ביטוח 2019"/>
          <xsd:enumeration value="פנסיה 2019"/>
          <xsd:enumeration value="גמל 2019"/>
          <xsd:enumeration value="השקעות אחראיות 2019"/>
          <xsd:enumeration value="ביטוח 2020"/>
          <xsd:enumeration value="פנסיה 2020"/>
          <xsd:enumeration value="גמל 2020"/>
          <xsd:enumeration value="השקעות אחראיות 2020"/>
          <xsd:enumeration value="ביטוח 2021"/>
          <xsd:enumeration value="פנסיה 2021"/>
          <xsd:enumeration value="גמל 2021"/>
          <xsd:enumeration value="השקעות אחראיות 2021"/>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TeurDocument"/>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x05de__x05d9__x05d5__x05df_ xmlns="132a703e-4ff7-4d4d-99cc-9caaff5f427f">8</_x05de__x05d9__x05d5__x05df_>
    <_x05e7__x05d8__x05d2__x05d5__x05e8__x05d9__x05d4_ xmlns="132a703e-4ff7-4d4d-99cc-9caaff5f427f">פנסיה 2021</_x05e7__x05d8__x05d2__x05d5__x05e8__x05d9__x05d4_>
  </documentManagement>
</p:properties>
</file>

<file path=customXml/itemProps1.xml><?xml version="1.0" encoding="utf-8"?>
<ds:datastoreItem xmlns:ds="http://schemas.openxmlformats.org/officeDocument/2006/customXml" ds:itemID="{D98A1E66-D595-403F-BE77-61372CEBE2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32a703e-4ff7-4d4d-99cc-9caaff5f42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266BEF-3833-4BB8-876E-E74537153C6E}">
  <ds:schemaRefs>
    <ds:schemaRef ds:uri="http://schemas.microsoft.com/office/2006/metadata/longProperties"/>
  </ds:schemaRefs>
</ds:datastoreItem>
</file>

<file path=customXml/itemProps3.xml><?xml version="1.0" encoding="utf-8"?>
<ds:datastoreItem xmlns:ds="http://schemas.openxmlformats.org/officeDocument/2006/customXml" ds:itemID="{82CAB9F1-060F-4FC6-BCD4-A14733397817}">
  <ds:schemaRefs>
    <ds:schemaRef ds:uri="http://schemas.microsoft.com/sharepoint/v3/contenttype/forms"/>
  </ds:schemaRefs>
</ds:datastoreItem>
</file>

<file path=customXml/itemProps4.xml><?xml version="1.0" encoding="utf-8"?>
<ds:datastoreItem xmlns:ds="http://schemas.openxmlformats.org/officeDocument/2006/customXml" ds:itemID="{B6C16267-6F82-4612-81D1-F9EAA157D4F3}">
  <ds:schemaRefs>
    <ds:schemaRef ds:uri="http://schemas.microsoft.com/office/2006/metadata/properties"/>
    <ds:schemaRef ds:uri="http://schemas.microsoft.com/office/infopath/2007/PartnerControls"/>
    <ds:schemaRef ds:uri="132a703e-4ff7-4d4d-99cc-9caaff5f427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12</vt:i4>
      </vt:variant>
    </vt:vector>
  </HeadingPairs>
  <TitlesOfParts>
    <vt:vector size="26" baseType="lpstr">
      <vt:lpstr>פנסיה מקיפה תלוי גיל</vt:lpstr>
      <vt:lpstr>פנסיה תלוי גיל פאסיבי</vt:lpstr>
      <vt:lpstr>פנסיית יסוד</vt:lpstr>
      <vt:lpstr>עמיתי דור ביניים</vt:lpstr>
      <vt:lpstr>מקיפה - הלכה</vt:lpstr>
      <vt:lpstr>מקיפה-פנסיונרים עד 31.12.17</vt:lpstr>
      <vt:lpstr>מקיפה-פנסיונרים זכאים</vt:lpstr>
      <vt:lpstr>פנסיה מקיפה - מסלולים מתמחים</vt:lpstr>
      <vt:lpstr>מקיפה-פנסיונרים</vt:lpstr>
      <vt:lpstr>פנסיה כללית תלוי גיל</vt:lpstr>
      <vt:lpstr>פנסיה כללית - מסלולים מתמחים</vt:lpstr>
      <vt:lpstr>כללית-פנסיונרים עד 31.12.17</vt:lpstr>
      <vt:lpstr>כללית-פנסיונרים</vt:lpstr>
      <vt:lpstr>מסלולים מתמחים</vt:lpstr>
      <vt:lpstr>'כללית-פנסיונרים'!Print_Area</vt:lpstr>
      <vt:lpstr>'כללית-פנסיונרים עד 31.12.17'!Print_Area</vt:lpstr>
      <vt:lpstr>'מקיפה-פנסיונרים'!Print_Area</vt:lpstr>
      <vt:lpstr>'מקיפה-פנסיונרים זכאים'!Print_Area</vt:lpstr>
      <vt:lpstr>'מקיפה-פנסיונרים עד 31.12.17'!Print_Area</vt:lpstr>
      <vt:lpstr>'מקיפה - הלכה'!Print_Area</vt:lpstr>
      <vt:lpstr>'עמיתי דור ביניים'!Print_Area</vt:lpstr>
      <vt:lpstr>'פנסיה כללית - מסלולים מתמחים'!Print_Area</vt:lpstr>
      <vt:lpstr>'פנסיה כללית תלוי גיל'!Print_Area</vt:lpstr>
      <vt:lpstr>'פנסיה מקיפה - מסלולים מתמחים'!Print_Area</vt:lpstr>
      <vt:lpstr>'פנסיה מקיפה תלוי גיל'!Print_Area</vt:lpstr>
      <vt:lpstr>'פנסיית יסוד'!Print_Area</vt:lpstr>
    </vt:vector>
  </TitlesOfParts>
  <Company>Phoenix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מדיניות השקעה צפויה לשנת 2021 - פנסיה - עדכון אפריל 2021</dc:title>
  <dc:creator>usf12840</dc:creator>
  <cp:lastModifiedBy>Artiom Zelensky</cp:lastModifiedBy>
  <cp:lastPrinted>2018-11-01T14:03:26Z</cp:lastPrinted>
  <dcterms:created xsi:type="dcterms:W3CDTF">2010-10-12T06:56:00Z</dcterms:created>
  <dcterms:modified xsi:type="dcterms:W3CDTF">2024-04-15T05:19:44Z</dcterms:modified>
  <dc:language>עברית</dc:language>
</cp:coreProperties>
</file>